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<sst xmlns="http://schemas.openxmlformats.org/spreadsheetml/2006/main" count="218" uniqueCount="108">
  <si>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</si>
  <si>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</si>
  <si>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</si>
  <si>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</si>
  <si>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</si>
  <si>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</si>
  <si>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</si>
  <si>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</si>
  <si>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</si>
  <si>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</si>
  <si>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</si>
  <si>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</si>
  <si>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</si>
  <si>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</si>
  <si>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</si>
  <si>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</si>
  <si>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</si>
  <si>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</si>
  <si>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</si>
  <si>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</si>
  <si>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</si>
  <si>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</si>
  <si>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</si>
  <si>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</si>
  <si>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</si>
  <si>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</si>
  <si>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</si>
  <si>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</si>
  <si>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</si>
  <si>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</si>
  <si>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</si>
  <si>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</si>
  <si>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</si>
  <si>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</si>
  <si>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</si>
  <si>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</si>
  <si>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</si>
  <si>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</si>
  <si>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</si>
  <si>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</si>
  <si>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</si>
  <si>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</si>
  <si>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</si>
  <si>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</si>
  <si>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</si>
  <si>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</si>
  <si>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</si>
  <si>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</si>
  <si>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</si>
  <si>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</si>
  <si>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</si>
  <si>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</si>
  <si>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</si>
  <si>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</si>
  <si>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</si>
  <si>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</si>
  <si>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</si>
  <si>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</si>
  <si>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</si>
  <si>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</si>
  <si>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</si>
  <si>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</si>
  <si>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</si>
  <si>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</si>
  <si>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</si>
  <si>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</si>
  <si>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</si>
  <si>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</si>
  <si>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</si>
  <si>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</si>
  <si>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</si>
  <si>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</si>
  <si>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</si>
  <si>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</si>
  <si>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</si>
  <si>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</si>
  <si>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</si>
  <si>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</si>
  <si>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</si>
  <si>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</si>
  <si>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</si>
  <si>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</si>
  <si>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</si>
  <si>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</si>
  <si>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</si>
  <si>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</si>
  <si>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</si>
  <si>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</si>
  <si>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</si>
  <si>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</si>
  <si>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</si>
  <si>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</si>
  <si>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</si>
  <si>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北広島町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</si>
  <si>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</si>
  <si>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</si>
  <si>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</si>
  <si>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</si>
  <si>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</si>
  <si>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</si>
  <si>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</si>
  <si>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</si>
  <si>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</si>
  <si>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</si>
  <si>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</si>
  <si>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事業単独では、健全経営ができているとはいえない状況である。ただ、全国的にも同じ傾向となっている。平成29年度より簡易水道事業は水道事業に統合する予定であるため、経営内容に関してはより明確となる。持続的な運営ができるよう、今後の経営状況についてはより正確に把握し、資産に関してもより適切に管理していきたい。</t>
    <rPh sb="0" eb="2">
      <t>カンイ</t>
    </rPh>
    <rPh sb="2" eb="4">
      <t>スイドウ</t>
    </rPh>
    <rPh sb="4" eb="6">
      <t>ジギョウ</t>
    </rPh>
    <rPh sb="6" eb="8">
      <t>タンドク</t>
    </rPh>
    <rPh sb="11" eb="13">
      <t>ケンゼン</t>
    </rPh>
    <rPh sb="13" eb="15">
      <t>ケイエイ</t>
    </rPh>
    <rPh sb="27" eb="29">
      <t>ジョウキョウ</t>
    </rPh>
    <rPh sb="36" eb="39">
      <t>ゼンコクテキ</t>
    </rPh>
    <rPh sb="41" eb="42">
      <t>オナ</t>
    </rPh>
    <rPh sb="43" eb="45">
      <t>ケイコウ</t>
    </rPh>
    <rPh sb="52" eb="54">
      <t>ヘイセイ</t>
    </rPh>
    <rPh sb="56" eb="58">
      <t>ネンド</t>
    </rPh>
    <rPh sb="60" eb="62">
      <t>カンイ</t>
    </rPh>
    <rPh sb="62" eb="64">
      <t>スイドウ</t>
    </rPh>
    <rPh sb="64" eb="66">
      <t>ジギョウ</t>
    </rPh>
    <rPh sb="67" eb="69">
      <t>スイドウ</t>
    </rPh>
    <rPh sb="69" eb="71">
      <t>ジギョウ</t>
    </rPh>
    <rPh sb="72" eb="74">
      <t>トウゴウ</t>
    </rPh>
    <rPh sb="76" eb="78">
      <t>ヨテイ</t>
    </rPh>
    <rPh sb="84" eb="86">
      <t>ケイエイ</t>
    </rPh>
    <rPh sb="86" eb="88">
      <t>ナイヨウ</t>
    </rPh>
    <rPh sb="89" eb="90">
      <t>カン</t>
    </rPh>
    <rPh sb="95" eb="97">
      <t>メイカク</t>
    </rPh>
    <rPh sb="101" eb="104">
      <t>ジゾクテキ</t>
    </rPh>
    <rPh sb="105" eb="107">
      <t>ウンエイ</t>
    </rPh>
    <rPh sb="114" eb="116">
      <t>コンゴ</t>
    </rPh>
    <rPh sb="117" eb="119">
      <t>ケイエイ</t>
    </rPh>
    <rPh sb="119" eb="121">
      <t>ジョウキョウ</t>
    </rPh>
    <rPh sb="128" eb="130">
      <t>セイカク</t>
    </rPh>
    <rPh sb="131" eb="133">
      <t>ハアク</t>
    </rPh>
    <rPh sb="135" eb="137">
      <t>シサン</t>
    </rPh>
    <rPh sb="138" eb="139">
      <t>カン</t>
    </rPh>
    <rPh sb="144" eb="146">
      <t>テキセツ</t>
    </rPh>
    <rPh sb="147" eb="149">
      <t>カンリ</t>
    </rPh>
    <phoneticPr fontId="4"/>
  </si>
  <si>
    <t>③　類似団体平均を下回っている。
　管路については、今後法定耐用年数を迎える施設の増加が見込まれるため、今後の更新事業をいかに計画的に行っていくかが課題である。</t>
    <rPh sb="2" eb="4">
      <t>ルイジ</t>
    </rPh>
    <rPh sb="4" eb="6">
      <t>ダンタイ</t>
    </rPh>
    <rPh sb="6" eb="8">
      <t>ヘイキン</t>
    </rPh>
    <rPh sb="9" eb="11">
      <t>シタマワ</t>
    </rPh>
    <rPh sb="19" eb="21">
      <t>カンロ</t>
    </rPh>
    <rPh sb="27" eb="29">
      <t>コンゴ</t>
    </rPh>
    <rPh sb="29" eb="31">
      <t>ホウテイ</t>
    </rPh>
    <rPh sb="31" eb="33">
      <t>タイヨウ</t>
    </rPh>
    <rPh sb="33" eb="35">
      <t>ネンスウ</t>
    </rPh>
    <rPh sb="36" eb="37">
      <t>ムカ</t>
    </rPh>
    <rPh sb="39" eb="41">
      <t>シセツ</t>
    </rPh>
    <rPh sb="42" eb="44">
      <t>ゾウカ</t>
    </rPh>
    <rPh sb="45" eb="47">
      <t>ミコ</t>
    </rPh>
    <rPh sb="53" eb="55">
      <t>コンゴ</t>
    </rPh>
    <rPh sb="56" eb="58">
      <t>コウシン</t>
    </rPh>
    <rPh sb="58" eb="60">
      <t>ジギョウ</t>
    </rPh>
    <rPh sb="64" eb="67">
      <t>ケイカクテキ</t>
    </rPh>
    <rPh sb="68" eb="69">
      <t>オコナ</t>
    </rPh>
    <rPh sb="75" eb="77">
      <t>カダイ</t>
    </rPh>
    <phoneticPr fontId="4"/>
  </si>
  <si>
    <t>①収益的収支比率は、全国平均、類似団体と比較して低い数値を示している。
⑤料金回収率についても、全国平均、類似団体を下回り100%未満となっているため、簡易水道事業単独では健全経営ができているとはいえない現状である。
④企業債残高対給水収益比率は、全国平均、類似団体平均を大きく上回っており、企業債への依存度が高いと考えられる。
⑦施設利用率も全国平均、類似団体平均を大きく下回っている。ただ、⑧有収率は全国平均、類似団体と同程度となっている。⑦、⑧については、100%を目標に今後も施設管理・整備を進めていきたい。</t>
    <rPh sb="1" eb="4">
      <t>シュウエキテキ</t>
    </rPh>
    <rPh sb="4" eb="6">
      <t>シュウシ</t>
    </rPh>
    <rPh sb="6" eb="8">
      <t>ヒリツ</t>
    </rPh>
    <rPh sb="10" eb="12">
      <t>ゼンコク</t>
    </rPh>
    <rPh sb="12" eb="14">
      <t>ヘイキン</t>
    </rPh>
    <rPh sb="15" eb="17">
      <t>ルイジ</t>
    </rPh>
    <rPh sb="17" eb="19">
      <t>ダンタイ</t>
    </rPh>
    <rPh sb="20" eb="22">
      <t>ヒカク</t>
    </rPh>
    <rPh sb="24" eb="25">
      <t>ヒク</t>
    </rPh>
    <rPh sb="26" eb="28">
      <t>スウチ</t>
    </rPh>
    <rPh sb="29" eb="30">
      <t>シメ</t>
    </rPh>
    <rPh sb="37" eb="39">
      <t>リョウキン</t>
    </rPh>
    <rPh sb="39" eb="41">
      <t>カイシュウ</t>
    </rPh>
    <rPh sb="41" eb="42">
      <t>リツ</t>
    </rPh>
    <rPh sb="48" eb="50">
      <t>ゼンコク</t>
    </rPh>
    <rPh sb="50" eb="52">
      <t>ヘイキン</t>
    </rPh>
    <rPh sb="53" eb="55">
      <t>ルイジ</t>
    </rPh>
    <rPh sb="55" eb="57">
      <t>ダンタイ</t>
    </rPh>
    <rPh sb="58" eb="60">
      <t>シタマワ</t>
    </rPh>
    <rPh sb="65" eb="67">
      <t>ミマン</t>
    </rPh>
    <rPh sb="76" eb="78">
      <t>カンイ</t>
    </rPh>
    <rPh sb="78" eb="80">
      <t>スイドウ</t>
    </rPh>
    <rPh sb="80" eb="82">
      <t>ジギョウ</t>
    </rPh>
    <rPh sb="82" eb="84">
      <t>タンドク</t>
    </rPh>
    <rPh sb="86" eb="88">
      <t>ケンゼン</t>
    </rPh>
    <rPh sb="88" eb="90">
      <t>ケイエイ</t>
    </rPh>
    <rPh sb="102" eb="104">
      <t>ゲンジョウ</t>
    </rPh>
    <rPh sb="110" eb="112">
      <t>キギョウ</t>
    </rPh>
    <rPh sb="112" eb="113">
      <t>サイ</t>
    </rPh>
    <rPh sb="113" eb="115">
      <t>ザンダカ</t>
    </rPh>
    <rPh sb="115" eb="116">
      <t>タイ</t>
    </rPh>
    <rPh sb="116" eb="118">
      <t>キュウスイ</t>
    </rPh>
    <rPh sb="118" eb="120">
      <t>シュウエキ</t>
    </rPh>
    <rPh sb="120" eb="122">
      <t>ヒリツ</t>
    </rPh>
    <rPh sb="124" eb="126">
      <t>ゼンコク</t>
    </rPh>
    <rPh sb="126" eb="128">
      <t>ヘイキン</t>
    </rPh>
    <rPh sb="129" eb="131">
      <t>ルイジ</t>
    </rPh>
    <rPh sb="131" eb="133">
      <t>ダンタイ</t>
    </rPh>
    <rPh sb="133" eb="135">
      <t>ヘイキン</t>
    </rPh>
    <rPh sb="136" eb="137">
      <t>オオ</t>
    </rPh>
    <rPh sb="139" eb="141">
      <t>ウワマワ</t>
    </rPh>
    <rPh sb="146" eb="148">
      <t>キギョウ</t>
    </rPh>
    <rPh sb="148" eb="149">
      <t>サイ</t>
    </rPh>
    <rPh sb="151" eb="154">
      <t>イゾンド</t>
    </rPh>
    <rPh sb="155" eb="156">
      <t>タカ</t>
    </rPh>
    <rPh sb="158" eb="159">
      <t>カンガ</t>
    </rPh>
    <rPh sb="166" eb="168">
      <t>シセツ</t>
    </rPh>
    <rPh sb="168" eb="171">
      <t>リヨウリツ</t>
    </rPh>
    <rPh sb="172" eb="174">
      <t>ゼンコク</t>
    </rPh>
    <rPh sb="174" eb="176">
      <t>ヘイキン</t>
    </rPh>
    <rPh sb="177" eb="179">
      <t>ルイジ</t>
    </rPh>
    <rPh sb="179" eb="181">
      <t>ダンタイ</t>
    </rPh>
    <rPh sb="181" eb="183">
      <t>ヘイキン</t>
    </rPh>
    <rPh sb="184" eb="185">
      <t>オオ</t>
    </rPh>
    <rPh sb="187" eb="189">
      <t>シタマワ</t>
    </rPh>
    <rPh sb="198" eb="199">
      <t>ユウ</t>
    </rPh>
    <rPh sb="199" eb="201">
      <t>シュウリツ</t>
    </rPh>
    <rPh sb="202" eb="204">
      <t>ゼンコク</t>
    </rPh>
    <rPh sb="204" eb="206">
      <t>ヘイキン</t>
    </rPh>
    <rPh sb="207" eb="209">
      <t>ルイジ</t>
    </rPh>
    <rPh sb="209" eb="211">
      <t>ダンタイ</t>
    </rPh>
    <rPh sb="212" eb="215">
      <t>ドウテイド</t>
    </rPh>
    <rPh sb="236" eb="238">
      <t>モクヒョウ</t>
    </rPh>
    <rPh sb="239" eb="241">
      <t>コンゴ</t>
    </rPh>
    <rPh sb="242" eb="244">
      <t>シセツ</t>
    </rPh>
    <rPh sb="244" eb="246">
      <t>カンリ</t>
    </rPh>
    <rPh sb="247" eb="249">
      <t>セイビ</t>
    </rPh>
    <rPh sb="250" eb="25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</si>
</sst>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8448"/>
        <c:axId val="432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368448"/>
        <c:axId val="43243776"/>
      </c:lineChart>
      <c:dateAx>
        <c:axId val="1368448"/>
        <c:scaling>
          <c:orientation val="minMax"/>
        </c:scaling>
        <c:delete val="1"/>
        <c:axPos val="b"/>
        <c:numFmt formatCode="ge" sourceLinked="1"/>
        <c:majorTickMark val="none"/>
        <c:minorTickMark val="none"/>
        <c:tickLblPos val="none"/>
        <c:crossAx val="43243776"/>
        <c:crosses val="autoZero"/>
        <c:auto val="1"/>
        <c:lblOffset val="100"/>
        <c:baseTimeUnit val="years"/>
      </c:dateAx>
      <c:valAx>
        <c:axId val="432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45.25</c:v>
                </c:pt>
                <c:pt idx="1">
                  <c:v>43.74</c:v>
                </c:pt>
                <c:pt idx="2">
                  <c:v>42.32</c:v>
                </c:pt>
                <c:pt idx="3">
                  <c:v>40.82</c:v>
                </c:pt>
                <c:pt idx="4">
                  <c:v>38.450000000000003</c:v>
                </c:pt>
              </c:numCache>
            </c:numRef>
          </c:val>
        </c:ser>
        <c:dLbls>
          <c:showLegendKey val="0"/>
          <c:showVal val="0"/>
          <c:showCatName val="0"/>
          <c:showSerName val="0"/>
          <c:showPercent val="0"/>
          <c:showBubbleSize val="0"/>
        </c:dLbls>
        <c:gapWidth val="150"/>
        <c:axId val="164517760"/>
        <c:axId val="1662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64517760"/>
        <c:axId val="166273024"/>
      </c:lineChart>
      <c:dateAx>
        <c:axId val="164517760"/>
        <c:scaling>
          <c:orientation val="minMax"/>
        </c:scaling>
        <c:delete val="1"/>
        <c:axPos val="b"/>
        <c:numFmt formatCode="ge" sourceLinked="1"/>
        <c:majorTickMark val="none"/>
        <c:minorTickMark val="none"/>
        <c:tickLblPos val="none"/>
        <c:crossAx val="166273024"/>
        <c:crosses val="autoZero"/>
        <c:auto val="1"/>
        <c:lblOffset val="100"/>
        <c:baseTimeUnit val="years"/>
      </c:dateAx>
      <c:valAx>
        <c:axId val="1662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70.36</c:v>
                </c:pt>
                <c:pt idx="1">
                  <c:v>74.36</c:v>
                </c:pt>
                <c:pt idx="2">
                  <c:v>79.12</c:v>
                </c:pt>
                <c:pt idx="3">
                  <c:v>75.19</c:v>
                </c:pt>
                <c:pt idx="4">
                  <c:v>78.790000000000006</c:v>
                </c:pt>
              </c:numCache>
            </c:numRef>
          </c:val>
        </c:ser>
        <c:dLbls>
          <c:showLegendKey val="0"/>
          <c:showVal val="0"/>
          <c:showCatName val="0"/>
          <c:showSerName val="0"/>
          <c:showPercent val="0"/>
          <c:showBubbleSize val="0"/>
        </c:dLbls>
        <c:gapWidth val="150"/>
        <c:axId val="166307328"/>
        <c:axId val="1663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66307328"/>
        <c:axId val="166309248"/>
      </c:lineChart>
      <c:dateAx>
        <c:axId val="166307328"/>
        <c:scaling>
          <c:orientation val="minMax"/>
        </c:scaling>
        <c:delete val="1"/>
        <c:axPos val="b"/>
        <c:numFmt formatCode="ge" sourceLinked="1"/>
        <c:majorTickMark val="none"/>
        <c:minorTickMark val="none"/>
        <c:tickLblPos val="none"/>
        <c:crossAx val="166309248"/>
        <c:crosses val="autoZero"/>
        <c:auto val="1"/>
        <c:lblOffset val="100"/>
        <c:baseTimeUnit val="years"/>
      </c:dateAx>
      <c:valAx>
        <c:axId val="166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51.35</c:v>
                </c:pt>
                <c:pt idx="1">
                  <c:v>45.82</c:v>
                </c:pt>
                <c:pt idx="2">
                  <c:v>50.45</c:v>
                </c:pt>
                <c:pt idx="3">
                  <c:v>47.24</c:v>
                </c:pt>
                <c:pt idx="4">
                  <c:v>48.48</c:v>
                </c:pt>
              </c:numCache>
            </c:numRef>
          </c:val>
        </c:ser>
        <c:dLbls>
          <c:showLegendKey val="0"/>
          <c:showVal val="0"/>
          <c:showCatName val="0"/>
          <c:showSerName val="0"/>
          <c:showPercent val="0"/>
          <c:showBubbleSize val="0"/>
        </c:dLbls>
        <c:gapWidth val="150"/>
        <c:axId val="43328640"/>
        <c:axId val="459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43328640"/>
        <c:axId val="45952384"/>
      </c:lineChart>
      <c:dateAx>
        <c:axId val="43328640"/>
        <c:scaling>
          <c:orientation val="minMax"/>
        </c:scaling>
        <c:delete val="1"/>
        <c:axPos val="b"/>
        <c:numFmt formatCode="ge" sourceLinked="1"/>
        <c:majorTickMark val="none"/>
        <c:minorTickMark val="none"/>
        <c:tickLblPos val="none"/>
        <c:crossAx val="45952384"/>
        <c:crosses val="autoZero"/>
        <c:auto val="1"/>
        <c:lblOffset val="100"/>
        <c:baseTimeUnit val="years"/>
      </c:dateAx>
      <c:valAx>
        <c:axId val="459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118528"/>
        <c:axId val="1641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118528"/>
        <c:axId val="164121216"/>
      </c:lineChart>
      <c:dateAx>
        <c:axId val="164118528"/>
        <c:scaling>
          <c:orientation val="minMax"/>
        </c:scaling>
        <c:delete val="1"/>
        <c:axPos val="b"/>
        <c:numFmt formatCode="ge" sourceLinked="1"/>
        <c:majorTickMark val="none"/>
        <c:minorTickMark val="none"/>
        <c:tickLblPos val="none"/>
        <c:crossAx val="164121216"/>
        <c:crosses val="autoZero"/>
        <c:auto val="1"/>
        <c:lblOffset val="100"/>
        <c:baseTimeUnit val="years"/>
      </c:dateAx>
      <c:valAx>
        <c:axId val="1641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14112"/>
        <c:axId val="1675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14112"/>
        <c:axId val="167516800"/>
      </c:lineChart>
      <c:dateAx>
        <c:axId val="167514112"/>
        <c:scaling>
          <c:orientation val="minMax"/>
        </c:scaling>
        <c:delete val="1"/>
        <c:axPos val="b"/>
        <c:numFmt formatCode="ge" sourceLinked="1"/>
        <c:majorTickMark val="none"/>
        <c:minorTickMark val="none"/>
        <c:tickLblPos val="none"/>
        <c:crossAx val="167516800"/>
        <c:crosses val="autoZero"/>
        <c:auto val="1"/>
        <c:lblOffset val="100"/>
        <c:baseTimeUnit val="years"/>
      </c:dateAx>
      <c:valAx>
        <c:axId val="1675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89760"/>
        <c:axId val="1675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89760"/>
        <c:axId val="167593088"/>
      </c:lineChart>
      <c:dateAx>
        <c:axId val="167589760"/>
        <c:scaling>
          <c:orientation val="minMax"/>
        </c:scaling>
        <c:delete val="1"/>
        <c:axPos val="b"/>
        <c:numFmt formatCode="ge" sourceLinked="1"/>
        <c:majorTickMark val="none"/>
        <c:minorTickMark val="none"/>
        <c:tickLblPos val="none"/>
        <c:crossAx val="167593088"/>
        <c:crosses val="autoZero"/>
        <c:auto val="1"/>
        <c:lblOffset val="100"/>
        <c:baseTimeUnit val="years"/>
      </c:dateAx>
      <c:valAx>
        <c:axId val="1675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7622400"/>
        <c:axId val="2181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7622400"/>
        <c:axId val="218198400"/>
      </c:lineChart>
      <c:dateAx>
        <c:axId val="217622400"/>
        <c:scaling>
          <c:orientation val="minMax"/>
        </c:scaling>
        <c:delete val="1"/>
        <c:axPos val="b"/>
        <c:numFmt formatCode="ge" sourceLinked="1"/>
        <c:majorTickMark val="none"/>
        <c:minorTickMark val="none"/>
        <c:tickLblPos val="none"/>
        <c:crossAx val="218198400"/>
        <c:crosses val="autoZero"/>
        <c:auto val="1"/>
        <c:lblOffset val="100"/>
        <c:baseTimeUnit val="years"/>
      </c:dateAx>
      <c:valAx>
        <c:axId val="2181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2817.19</c:v>
                </c:pt>
                <c:pt idx="1">
                  <c:v>2587.04</c:v>
                </c:pt>
                <c:pt idx="2">
                  <c:v>2290.92</c:v>
                </c:pt>
                <c:pt idx="3">
                  <c:v>2277.7199999999998</c:v>
                </c:pt>
                <c:pt idx="4">
                  <c:v>2084.35</c:v>
                </c:pt>
              </c:numCache>
            </c:numRef>
          </c:val>
        </c:ser>
        <c:dLbls>
          <c:showLegendKey val="0"/>
          <c:showVal val="0"/>
          <c:showCatName val="0"/>
          <c:showSerName val="0"/>
          <c:showPercent val="0"/>
          <c:showBubbleSize val="0"/>
        </c:dLbls>
        <c:gapWidth val="150"/>
        <c:axId val="72678400"/>
        <c:axId val="730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72678400"/>
        <c:axId val="73086080"/>
      </c:lineChart>
      <c:dateAx>
        <c:axId val="72678400"/>
        <c:scaling>
          <c:orientation val="minMax"/>
        </c:scaling>
        <c:delete val="1"/>
        <c:axPos val="b"/>
        <c:numFmt formatCode="ge" sourceLinked="1"/>
        <c:majorTickMark val="none"/>
        <c:minorTickMark val="none"/>
        <c:tickLblPos val="none"/>
        <c:crossAx val="73086080"/>
        <c:crosses val="autoZero"/>
        <c:auto val="1"/>
        <c:lblOffset val="100"/>
        <c:baseTimeUnit val="years"/>
      </c:dateAx>
      <c:valAx>
        <c:axId val="730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29.21</c:v>
                </c:pt>
                <c:pt idx="1">
                  <c:v>28.36</c:v>
                </c:pt>
                <c:pt idx="2">
                  <c:v>31.79</c:v>
                </c:pt>
                <c:pt idx="3">
                  <c:v>29.45</c:v>
                </c:pt>
                <c:pt idx="4">
                  <c:v>30.22</c:v>
                </c:pt>
              </c:numCache>
            </c:numRef>
          </c:val>
        </c:ser>
        <c:dLbls>
          <c:showLegendKey val="0"/>
          <c:showVal val="0"/>
          <c:showCatName val="0"/>
          <c:showSerName val="0"/>
          <c:showPercent val="0"/>
          <c:showBubbleSize val="0"/>
        </c:dLbls>
        <c:gapWidth val="150"/>
        <c:axId val="152238720"/>
        <c:axId val="1629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52238720"/>
        <c:axId val="162996992"/>
      </c:lineChart>
      <c:dateAx>
        <c:axId val="152238720"/>
        <c:scaling>
          <c:orientation val="minMax"/>
        </c:scaling>
        <c:delete val="1"/>
        <c:axPos val="b"/>
        <c:numFmt formatCode="ge" sourceLinked="1"/>
        <c:majorTickMark val="none"/>
        <c:minorTickMark val="none"/>
        <c:tickLblPos val="none"/>
        <c:crossAx val="162996992"/>
        <c:crosses val="autoZero"/>
        <c:auto val="1"/>
        <c:lblOffset val="100"/>
        <c:baseTimeUnit val="years"/>
      </c:dateAx>
      <c:valAx>
        <c:axId val="1629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652.94000000000005</c:v>
                </c:pt>
                <c:pt idx="1">
                  <c:v>666.5</c:v>
                </c:pt>
                <c:pt idx="2">
                  <c:v>610.25</c:v>
                </c:pt>
                <c:pt idx="3">
                  <c:v>664.5</c:v>
                </c:pt>
                <c:pt idx="4">
                  <c:v>665.91</c:v>
                </c:pt>
              </c:numCache>
            </c:numRef>
          </c:val>
        </c:ser>
        <c:dLbls>
          <c:showLegendKey val="0"/>
          <c:showVal val="0"/>
          <c:showCatName val="0"/>
          <c:showSerName val="0"/>
          <c:showPercent val="0"/>
          <c:showBubbleSize val="0"/>
        </c:dLbls>
        <c:gapWidth val="150"/>
        <c:axId val="164137216"/>
        <c:axId val="1641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64137216"/>
        <c:axId val="164139392"/>
      </c:lineChart>
      <c:dateAx>
        <c:axId val="164137216"/>
        <c:scaling>
          <c:orientation val="minMax"/>
        </c:scaling>
        <c:delete val="1"/>
        <c:axPos val="b"/>
        <c:numFmt formatCode="ge" sourceLinked="1"/>
        <c:majorTickMark val="none"/>
        <c:minorTickMark val="none"/>
        <c:tickLblPos val="none"/>
        <c:crossAx val="164139392"/>
        <c:crosses val="autoZero"/>
        <c:auto val="1"/>
        <c:lblOffset val="100"/>
        <c:baseTimeUnit val="years"/>
      </c:dateAx>
      <c:valAx>
        <c:axId val="1641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70"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北広島町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19667</v>
      </c>
      <c r="AJ8" s="55"/>
      <c r="AK8" s="55"/>
      <c r="AL8" s="55"/>
      <c r="AM8" s="55"/>
      <c r="AN8" s="55"/>
      <c r="AO8" s="55"/>
      <c r="AP8" s="56"/>
      <c r="AQ8" s="46">
        <f>データ!R6</f>
        <v>646.20000000000005</v>
      </c>
      <c r="AR8" s="46"/>
      <c r="AS8" s="46"/>
      <c r="AT8" s="46"/>
      <c r="AU8" s="46"/>
      <c r="AV8" s="46"/>
      <c r="AW8" s="46"/>
      <c r="AX8" s="46"/>
      <c r="AY8" s="46">
        <f>データ!S6</f>
        <v>30.43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23.01</v>
      </c>
      <c r="S10" s="46"/>
      <c r="T10" s="46"/>
      <c r="U10" s="46"/>
      <c r="V10" s="46"/>
      <c r="W10" s="46"/>
      <c r="X10" s="46"/>
      <c r="Y10" s="46"/>
      <c r="Z10" s="80">
        <f>データ!P6</f>
        <v>3240</v>
      </c>
      <c r="AA10" s="80"/>
      <c r="AB10" s="80"/>
      <c r="AC10" s="80"/>
      <c r="AD10" s="80"/>
      <c r="AE10" s="80"/>
      <c r="AF10" s="80"/>
      <c r="AG10" s="80"/>
      <c r="AH10" s="2"/>
      <c r="AI10" s="80">
        <f>データ!T6</f>
        <v>4502</v>
      </c>
      <c r="AJ10" s="80"/>
      <c r="AK10" s="80"/>
      <c r="AL10" s="80"/>
      <c r="AM10" s="80"/>
      <c r="AN10" s="80"/>
      <c r="AO10" s="80"/>
      <c r="AP10" s="80"/>
      <c r="AQ10" s="46">
        <f>データ!U6</f>
        <v>35.700000000000003</v>
      </c>
      <c r="AR10" s="46"/>
      <c r="AS10" s="46"/>
      <c r="AT10" s="46"/>
      <c r="AU10" s="46"/>
      <c r="AV10" s="46"/>
      <c r="AW10" s="46"/>
      <c r="AX10" s="46"/>
      <c r="AY10" s="46">
        <f>データ!V6</f>
        <v>126.11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343692</v>
      </c>
      <c r="D6" s="31">
        <f t="shared" si="3"/>
        <v>47</v>
      </c>
      <c r="E6" s="31">
        <f t="shared" si="3"/>
        <v>1</v>
      </c>
      <c r="F6" s="31">
        <f t="shared" si="3"/>
        <v>0</v>
      </c>
      <c r="G6" s="31">
        <f t="shared" si="3"/>
        <v>0</v>
      </c>
      <c r="H6" s="31" t="str">
        <f t="shared" si="3"/>
        <v>広島県　北広島町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23.01</v>
      </c>
      <c r="P6" s="32">
        <f t="shared" si="3"/>
        <v>3240</v>
      </c>
      <c r="Q6" s="32">
        <f t="shared" si="3"/>
        <v>19667</v>
      </c>
      <c r="R6" s="32">
        <f t="shared" si="3"/>
        <v>646.20000000000005</v>
      </c>
      <c r="S6" s="32">
        <f t="shared" si="3"/>
        <v>30.43</v>
      </c>
      <c r="T6" s="32">
        <f t="shared" si="3"/>
        <v>4502</v>
      </c>
      <c r="U6" s="32">
        <f t="shared" si="3"/>
        <v>35.700000000000003</v>
      </c>
      <c r="V6" s="32">
        <f t="shared" si="3"/>
        <v>126.11</v>
      </c>
      <c r="W6" s="33">
        <f>IF(W7="",NA(),W7)</f>
        <v>51.35</v>
      </c>
      <c r="X6" s="33">
        <f t="shared" ref="X6:AF6" si="4">IF(X7="",NA(),X7)</f>
        <v>45.82</v>
      </c>
      <c r="Y6" s="33">
        <f t="shared" si="4"/>
        <v>50.45</v>
      </c>
      <c r="Z6" s="33">
        <f t="shared" si="4"/>
        <v>47.24</v>
      </c>
      <c r="AA6" s="33">
        <f t="shared" si="4"/>
        <v>48.48</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2817.19</v>
      </c>
      <c r="BE6" s="33">
        <f t="shared" ref="BE6:BM6" si="7">IF(BE7="",NA(),BE7)</f>
        <v>2587.04</v>
      </c>
      <c r="BF6" s="33">
        <f t="shared" si="7"/>
        <v>2290.92</v>
      </c>
      <c r="BG6" s="33">
        <f t="shared" si="7"/>
        <v>2277.7199999999998</v>
      </c>
      <c r="BH6" s="33">
        <f t="shared" si="7"/>
        <v>2084.35</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29.21</v>
      </c>
      <c r="BP6" s="33">
        <f t="shared" ref="BP6:BX6" si="8">IF(BP7="",NA(),BP7)</f>
        <v>28.36</v>
      </c>
      <c r="BQ6" s="33">
        <f t="shared" si="8"/>
        <v>31.79</v>
      </c>
      <c r="BR6" s="33">
        <f t="shared" si="8"/>
        <v>29.45</v>
      </c>
      <c r="BS6" s="33">
        <f t="shared" si="8"/>
        <v>30.22</v>
      </c>
      <c r="BT6" s="33">
        <f t="shared" si="8"/>
        <v>57.51</v>
      </c>
      <c r="BU6" s="33">
        <f t="shared" si="8"/>
        <v>56.46</v>
      </c>
      <c r="BV6" s="33">
        <f t="shared" si="8"/>
        <v>19.77</v>
      </c>
      <c r="BW6" s="33">
        <f t="shared" si="8"/>
        <v>34.25</v>
      </c>
      <c r="BX6" s="33">
        <f t="shared" si="8"/>
        <v>46.48</v>
      </c>
      <c r="BY6" s="32" t="str">
        <f>IF(BY7="","",IF(BY7="-","【-】","【"&amp;SUBSTITUTE(TEXT(BY7,"#,##0.00"),"-","△")&amp;"】"))</f>
        <v>【36.33】</v>
      </c>
      <c r="BZ6" s="33">
        <f>IF(BZ7="",NA(),BZ7)</f>
        <v>652.94000000000005</v>
      </c>
      <c r="CA6" s="33">
        <f t="shared" ref="CA6:CI6" si="9">IF(CA7="",NA(),CA7)</f>
        <v>666.5</v>
      </c>
      <c r="CB6" s="33">
        <f t="shared" si="9"/>
        <v>610.25</v>
      </c>
      <c r="CC6" s="33">
        <f t="shared" si="9"/>
        <v>664.5</v>
      </c>
      <c r="CD6" s="33">
        <f t="shared" si="9"/>
        <v>665.91</v>
      </c>
      <c r="CE6" s="33">
        <f t="shared" si="9"/>
        <v>291.83</v>
      </c>
      <c r="CF6" s="33">
        <f t="shared" si="9"/>
        <v>306.49</v>
      </c>
      <c r="CG6" s="33">
        <f t="shared" si="9"/>
        <v>878.73</v>
      </c>
      <c r="CH6" s="33">
        <f t="shared" si="9"/>
        <v>501.18</v>
      </c>
      <c r="CI6" s="33">
        <f t="shared" si="9"/>
        <v>376.61</v>
      </c>
      <c r="CJ6" s="32" t="str">
        <f>IF(CJ7="","",IF(CJ7="-","【-】","【"&amp;SUBSTITUTE(TEXT(CJ7,"#,##0.00"),"-","△")&amp;"】"))</f>
        <v>【476.46】</v>
      </c>
      <c r="CK6" s="33">
        <f>IF(CK7="",NA(),CK7)</f>
        <v>45.25</v>
      </c>
      <c r="CL6" s="33">
        <f t="shared" ref="CL6:CT6" si="10">IF(CL7="",NA(),CL7)</f>
        <v>43.74</v>
      </c>
      <c r="CM6" s="33">
        <f t="shared" si="10"/>
        <v>42.32</v>
      </c>
      <c r="CN6" s="33">
        <f t="shared" si="10"/>
        <v>40.82</v>
      </c>
      <c r="CO6" s="33">
        <f t="shared" si="10"/>
        <v>38.450000000000003</v>
      </c>
      <c r="CP6" s="33">
        <f t="shared" si="10"/>
        <v>57.95</v>
      </c>
      <c r="CQ6" s="33">
        <f t="shared" si="10"/>
        <v>58.25</v>
      </c>
      <c r="CR6" s="33">
        <f t="shared" si="10"/>
        <v>57.17</v>
      </c>
      <c r="CS6" s="33">
        <f t="shared" si="10"/>
        <v>57.55</v>
      </c>
      <c r="CT6" s="33">
        <f t="shared" si="10"/>
        <v>57.43</v>
      </c>
      <c r="CU6" s="32" t="str">
        <f>IF(CU7="","",IF(CU7="-","【-】","【"&amp;SUBSTITUTE(TEXT(CU7,"#,##0.00"),"-","△")&amp;"】"))</f>
        <v>【58.19】</v>
      </c>
      <c r="CV6" s="33">
        <f>IF(CV7="",NA(),CV7)</f>
        <v>70.36</v>
      </c>
      <c r="CW6" s="33">
        <f t="shared" ref="CW6:DE6" si="11">IF(CW7="",NA(),CW7)</f>
        <v>74.36</v>
      </c>
      <c r="CX6" s="33">
        <f t="shared" si="11"/>
        <v>79.12</v>
      </c>
      <c r="CY6" s="33">
        <f t="shared" si="11"/>
        <v>75.19</v>
      </c>
      <c r="CZ6" s="33">
        <f t="shared" si="11"/>
        <v>78.790000000000006</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343692</v>
      </c>
      <c r="D7" s="35">
        <v>47</v>
      </c>
      <c r="E7" s="35">
        <v>1</v>
      </c>
      <c r="F7" s="35">
        <v>0</v>
      </c>
      <c r="G7" s="35">
        <v>0</v>
      </c>
      <c r="H7" s="35" t="s">
        <v>93</v>
      </c>
      <c r="I7" s="35" t="s">
        <v>94</v>
      </c>
      <c r="J7" s="35" t="s">
        <v>95</v>
      </c>
      <c r="K7" s="35" t="s">
        <v>96</v>
      </c>
      <c r="L7" s="35" t="s">
        <v>97</v>
      </c>
      <c r="M7" s="36" t="s">
        <v>98</v>
      </c>
      <c r="N7" s="36" t="s">
        <v>99</v>
      </c>
      <c r="O7" s="36">
        <v>23.01</v>
      </c>
      <c r="P7" s="36">
        <v>3240</v>
      </c>
      <c r="Q7" s="36">
        <v>19667</v>
      </c>
      <c r="R7" s="36">
        <v>646.20000000000005</v>
      </c>
      <c r="S7" s="36">
        <v>30.43</v>
      </c>
      <c r="T7" s="36">
        <v>4502</v>
      </c>
      <c r="U7" s="36">
        <v>35.700000000000003</v>
      </c>
      <c r="V7" s="36">
        <v>126.11</v>
      </c>
      <c r="W7" s="36">
        <v>51.35</v>
      </c>
      <c r="X7" s="36">
        <v>45.82</v>
      </c>
      <c r="Y7" s="36">
        <v>50.45</v>
      </c>
      <c r="Z7" s="36">
        <v>47.24</v>
      </c>
      <c r="AA7" s="36">
        <v>48.48</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2817.19</v>
      </c>
      <c r="BE7" s="36">
        <v>2587.04</v>
      </c>
      <c r="BF7" s="36">
        <v>2290.92</v>
      </c>
      <c r="BG7" s="36">
        <v>2277.7199999999998</v>
      </c>
      <c r="BH7" s="36">
        <v>2084.35</v>
      </c>
      <c r="BI7" s="36">
        <v>1137.3599999999999</v>
      </c>
      <c r="BJ7" s="36">
        <v>1124.6400000000001</v>
      </c>
      <c r="BK7" s="36">
        <v>1108.26</v>
      </c>
      <c r="BL7" s="36">
        <v>1113.76</v>
      </c>
      <c r="BM7" s="36">
        <v>1125.69</v>
      </c>
      <c r="BN7" s="36">
        <v>1239.32</v>
      </c>
      <c r="BO7" s="36">
        <v>29.21</v>
      </c>
      <c r="BP7" s="36">
        <v>28.36</v>
      </c>
      <c r="BQ7" s="36">
        <v>31.79</v>
      </c>
      <c r="BR7" s="36">
        <v>29.45</v>
      </c>
      <c r="BS7" s="36">
        <v>30.22</v>
      </c>
      <c r="BT7" s="36">
        <v>57.51</v>
      </c>
      <c r="BU7" s="36">
        <v>56.46</v>
      </c>
      <c r="BV7" s="36">
        <v>19.77</v>
      </c>
      <c r="BW7" s="36">
        <v>34.25</v>
      </c>
      <c r="BX7" s="36">
        <v>46.48</v>
      </c>
      <c r="BY7" s="36">
        <v>36.33</v>
      </c>
      <c r="BZ7" s="36">
        <v>652.94000000000005</v>
      </c>
      <c r="CA7" s="36">
        <v>666.5</v>
      </c>
      <c r="CB7" s="36">
        <v>610.25</v>
      </c>
      <c r="CC7" s="36">
        <v>664.5</v>
      </c>
      <c r="CD7" s="36">
        <v>665.91</v>
      </c>
      <c r="CE7" s="36">
        <v>291.83</v>
      </c>
      <c r="CF7" s="36">
        <v>306.49</v>
      </c>
      <c r="CG7" s="36">
        <v>878.73</v>
      </c>
      <c r="CH7" s="36">
        <v>501.18</v>
      </c>
      <c r="CI7" s="36">
        <v>376.61</v>
      </c>
      <c r="CJ7" s="36">
        <v>476.46</v>
      </c>
      <c r="CK7" s="36">
        <v>45.25</v>
      </c>
      <c r="CL7" s="36">
        <v>43.74</v>
      </c>
      <c r="CM7" s="36">
        <v>42.32</v>
      </c>
      <c r="CN7" s="36">
        <v>40.82</v>
      </c>
      <c r="CO7" s="36">
        <v>38.450000000000003</v>
      </c>
      <c r="CP7" s="36">
        <v>57.95</v>
      </c>
      <c r="CQ7" s="36">
        <v>58.25</v>
      </c>
      <c r="CR7" s="36">
        <v>57.17</v>
      </c>
      <c r="CS7" s="36">
        <v>57.55</v>
      </c>
      <c r="CT7" s="36">
        <v>57.43</v>
      </c>
      <c r="CU7" s="36">
        <v>58.19</v>
      </c>
      <c r="CV7" s="36">
        <v>70.36</v>
      </c>
      <c r="CW7" s="36">
        <v>74.36</v>
      </c>
      <c r="CX7" s="36">
        <v>79.12</v>
      </c>
      <c r="CY7" s="36">
        <v>75.19</v>
      </c>
      <c r="CZ7" s="36">
        <v>78.790000000000006</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2016-02-24T01:52:03Z</cp:lastPrinted>
  <dcterms:created xsi:type="dcterms:W3CDTF">2016-01-18T05:05:28Z</dcterms:created>
  <dcterms:modified xsi:type="dcterms:W3CDTF">2016-02-24T01:54:05Z</dcterms:modified>
  <cp:category/>
</cp:coreProperties>
</file>