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36" i="9"/>
  <c r="CO35" i="9"/>
  <c r="BW35" i="9"/>
  <c r="CO34" i="9"/>
  <c r="BW34" i="9"/>
  <c r="C34" i="9"/>
  <c r="C35" i="9" s="1"/>
  <c r="U34" i="9" l="1"/>
  <c r="U35" i="9" s="1"/>
  <c r="U36" i="9" s="1"/>
  <c r="U37" i="9" s="1"/>
  <c r="AM34" i="9"/>
  <c r="AM35" i="9" s="1"/>
  <c r="BE34" i="9"/>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<sst xmlns="http://schemas.openxmlformats.org/spreadsheetml/2006/main" count="981" uniqueCount="552">
  <si>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</si>
  <si>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</si>
  <si>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</si>
  <si>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</si>
  <si>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</si>
  <si>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</si>
  <si>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</si>
  <si>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</si>
  <si>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</si>
  <si>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</si>
  <si>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</si>
  <si>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</si>
  <si>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</si>
  <si>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</si>
  <si>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</si>
  <si>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</si>
  <si>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</si>
  <si>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</si>
  <si>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</si>
  <si>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</si>
  <si>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</si>
  <si>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</si>
  <si>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</si>
  <si>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</si>
  <si>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</si>
  <si>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</si>
  <si>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</si>
  <si>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</si>
  <si>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</si>
  <si>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</si>
  <si>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</si>
  <si>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</si>
  <si>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</si>
  <si>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</si>
  <si>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</si>
  <si>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</si>
  <si>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</si>
  <si>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</si>
  <si>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</si>
  <si>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</si>
  <si>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</si>
  <si>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</si>
  <si>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</si>
  <si>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</si>
  <si>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</si>
  <si>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</si>
  <si>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</si>
  <si>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</si>
  <si>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</si>
  <si>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</si>
  <si>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</si>
  <si>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</si>
  <si>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</si>
  <si>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</si>
  <si>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</si>
  <si>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</si>
  <si>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</si>
  <si>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</si>
  <si>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</si>
  <si>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</si>
  <si>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</si>
  <si>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</si>
  <si>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</si>
  <si>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</si>
  <si>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</si>
  <si>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</si>
  <si>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</si>
  <si>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</si>
  <si>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</si>
  <si>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</si>
  <si>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</si>
  <si>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</si>
  <si>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</si>
  <si>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</si>
  <si>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</si>
  <si>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</si>
  <si>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</si>
  <si>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</si>
  <si>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</si>
  <si>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</si>
  <si>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</si>
  <si>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北広島町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</si>
  <si>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</si>
  <si>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</si>
  <si>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</si>
  <si>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</si>
  <si>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</si>
  <si>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</si>
  <si>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</si>
  <si>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</si>
  <si>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</si>
  <si>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</si>
  <si>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</si>
  <si>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</si>
  <si>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</si>
  <si>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</si>
  <si>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</si>
  <si>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</si>
  <si>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</si>
  <si>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</si>
  <si>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</si>
  <si>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</si>
  <si>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</si>
  <si>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</si>
  <si>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</si>
  <si>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</si>
  <si>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</si>
  <si>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</si>
  <si>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</si>
  <si>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</si>
  <si>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</si>
  <si>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</si>
  <si>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</si>
  <si>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</si>
  <si>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</si>
  <si>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</si>
  <si>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</si>
  <si>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</si>
  <si>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</si>
  <si>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</si>
  <si>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</si>
  <si>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</si>
  <si>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</si>
  <si>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</si>
  <si>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</si>
  <si>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</si>
  <si>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</si>
  <si>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</si>
  <si>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</si>
  <si>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</si>
  <si>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</si>
  <si>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</si>
  <si>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</si>
  <si>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</si>
  <si>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</si>
  <si>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</si>
  <si>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</si>
  <si>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</si>
  <si>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</si>
  <si>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</si>
  <si>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</si>
  <si>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</si>
  <si>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</si>
  <si>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</si>
  <si>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</si>
  <si>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</si>
  <si>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</si>
  <si>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</si>
  <si>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</si>
  <si>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</si>
  <si>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</si>
  <si>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</si>
  <si>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</si>
  <si>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</si>
  <si>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</si>
  <si>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</si>
  <si>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</si>
  <si>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</si>
  <si>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</si>
  <si>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</si>
  <si>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</si>
  <si>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</si>
  <si>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</si>
  <si>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</si>
  <si>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</si>
  <si>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</si>
  <si>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</si>
  <si>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</si>
  <si>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</si>
  <si>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</si>
  <si>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</si>
  <si>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</si>
  <si>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</si>
  <si>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</si>
  <si>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</si>
  <si>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</si>
  <si>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</si>
  <si>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</si>
  <si>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</si>
  <si>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</si>
  <si>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</si>
  <si>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</si>
  <si>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</si>
  <si>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</si>
  <si>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</si>
  <si>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</si>
  <si>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</si>
  <si>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</si>
  <si>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</si>
  <si>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</si>
  <si>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</si>
  <si>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</si>
  <si>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</si>
  <si>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</si>
  <si>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</si>
  <si>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広島県北広島町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</si>
  <si>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</si>
  <si>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</si>
  <si>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</si>
  <si>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</si>
  <si>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</si>
  <si>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</si>
  <si>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</si>
  <si>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</si>
  <si>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</si>
  <si>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</si>
  <si>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</si>
  <si>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</si>
  <si>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</si>
  <si>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</si>
  <si>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</si>
  <si>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</si>
  <si>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</si>
  <si>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</si>
  <si>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</si>
  <si>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</si>
  <si>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</si>
  <si>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</si>
  <si>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</si>
  <si>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</si>
  <si>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</si>
  <si>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</si>
  <si>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</si>
  <si>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</si>
  <si>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</si>
  <si>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</si>
  <si>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</si>
  <si>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</si>
  <si>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</si>
  <si>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</si>
  <si>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</si>
  <si>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</si>
  <si>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</si>
  <si>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</si>
  <si>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</si>
  <si>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</si>
  <si>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</si>
  <si>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</si>
  <si>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</si>
  <si>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</si>
  <si>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</si>
  <si>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</si>
  <si>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</si>
  <si>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</si>
  <si>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</si>
  <si>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</si>
  <si>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</si>
  <si>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</si>
  <si>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</si>
  <si>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</si>
  <si>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</si>
  <si>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</si>
  <si>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</si>
  <si>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</si>
  <si>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</si>
  <si>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</si>
  <si>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</si>
  <si>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</si>
  <si>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</si>
  <si>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</si>
  <si>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</si>
  <si>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</si>
  <si>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</si>
  <si>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</si>
  <si>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</si>
  <si>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</si>
  <si>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</si>
  <si>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</si>
  <si>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</si>
  <si>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</si>
  <si>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</si>
  <si>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</si>
  <si>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</si>
  <si>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</si>
  <si>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</si>
  <si>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</si>
  <si>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</si>
  <si>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</si>
  <si>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</si>
  <si>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</si>
  <si>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</si>
  <si>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</si>
  <si>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</si>
  <si>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</si>
  <si>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</si>
  <si>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</si>
  <si>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</si>
  <si>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</si>
  <si>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</si>
  <si>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</si>
  <si>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</si>
  <si>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</si>
  <si>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</si>
  <si>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</si>
  <si>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</si>
  <si>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</si>
  <si>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</si>
  <si>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</si>
  <si>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</si>
  <si>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</si>
  <si>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</si>
  <si>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</si>
  <si>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</si>
  <si>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</si>
  <si>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</si>
  <si>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</si>
  <si>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</si>
  <si>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</si>
  <si>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</si>
  <si>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</si>
  <si>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</si>
  <si>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</si>
  <si>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</si>
  <si>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</si>
  <si>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</si>
  <si>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</si>
  <si>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</si>
  <si>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</si>
  <si>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</si>
  <si>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</si>
  <si>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</si>
  <si>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</si>
  <si>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</si>
  <si>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</si>
  <si>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</si>
  <si>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</si>
  <si>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</si>
  <si>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</si>
  <si>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</si>
  <si>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</si>
  <si>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</si>
  <si>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</si>
  <si>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</si>
  <si>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</si>
  <si>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</si>
  <si>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</si>
  <si>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</si>
  <si>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</si>
  <si>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</si>
  <si>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</si>
  <si>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</si>
  <si>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</si>
  <si>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</si>
  <si>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</si>
  <si>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</si>
  <si>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広島県北広島町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</si>
  <si>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</si>
  <si>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</si>
  <si>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</si>
  <si>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</si>
  <si>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</si>
  <si>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</si>
  <si>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</si>
  <si>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</si>
  <si>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</si>
  <si>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</si>
  <si>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</si>
  <si>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</si>
  <si>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</si>
  <si>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</si>
  <si>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</si>
  <si>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</si>
  <si>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</si>
  <si>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</si>
  <si>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</si>
  <si>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</si>
  <si>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情報基盤整備事業特別会計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</si>
  <si>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</si>
  <si>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</si>
  <si>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</si>
  <si>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</si>
  <si>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</si>
  <si>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</si>
  <si>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</si>
  <si>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</si>
  <si>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</si>
  <si>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</si>
  <si>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</si>
  <si>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</si>
  <si>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</si>
  <si>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</si>
  <si>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</si>
  <si>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</si>
  <si>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</si>
  <si>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水道事業会計</t>
    <phoneticPr fontId="5"/>
  </si>
  <si>
    <t>法適用企業</t>
    <phoneticPr fontId="5"/>
  </si>
  <si>
    <t>豊平病院事業会計</t>
    <phoneticPr fontId="5"/>
  </si>
  <si>
    <t>簡易水道事業特別会計</t>
    <phoneticPr fontId="5"/>
  </si>
  <si>
    <t>法非適用企業</t>
    <phoneticPr fontId="5"/>
  </si>
  <si>
    <t>電気事業特別会計</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</si>
  <si>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</si>
  <si>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</si>
  <si>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</si>
  <si>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</si>
  <si>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</si>
  <si>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</si>
  <si>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</si>
  <si>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</si>
  <si>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</si>
  <si>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</si>
  <si>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</si>
  <si>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</si>
  <si>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</si>
  <si>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</si>
  <si>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</si>
  <si>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</si>
  <si>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</si>
  <si>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</si>
  <si>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</si>
  <si>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</si>
  <si>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</si>
  <si>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</si>
  <si>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</si>
  <si>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</si>
  <si>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</si>
  <si>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</si>
  <si>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</si>
  <si>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</si>
  <si>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</si>
  <si>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</si>
  <si>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</si>
  <si>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</si>
  <si>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</si>
  <si>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</si>
  <si>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</si>
  <si>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</si>
  <si>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</si>
  <si>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</si>
  <si>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</si>
  <si>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</si>
  <si>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</si>
  <si>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</si>
  <si>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</si>
  <si>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</si>
  <si>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</si>
  <si>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</si>
  <si>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</si>
  <si>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</si>
  <si>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</si>
  <si>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</si>
  <si>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</si>
  <si>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</si>
  <si>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</si>
  <si>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</si>
  <si>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</si>
  <si>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</si>
  <si>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</si>
  <si>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</si>
  <si>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</si>
  <si>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</si>
  <si>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</si>
  <si>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</si>
  <si>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</si>
  <si>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</si>
  <si>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</si>
  <si>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</si>
  <si>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</si>
  <si>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</si>
  <si>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</si>
  <si>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</si>
  <si>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</si>
  <si>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</si>
  <si>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</si>
  <si>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</si>
  <si>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</si>
  <si>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</si>
  <si>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</si>
  <si>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</si>
  <si>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</si>
  <si>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</si>
  <si>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</si>
  <si>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</si>
  <si>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</si>
  <si>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</si>
  <si>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</si>
  <si>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</si>
  <si>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</si>
  <si>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</si>
  <si>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</si>
  <si>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</si>
  <si>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</si>
  <si>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</si>
  <si>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</si>
  <si>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</si>
  <si>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</si>
  <si>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</si>
  <si>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</si>
  <si>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</si>
  <si>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</si>
  <si>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</si>
  <si>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</si>
  <si>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</si>
  <si>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</si>
  <si>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</si>
  <si>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</si>
  <si>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</si>
  <si>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</si>
  <si>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</si>
  <si>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</si>
  <si>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</si>
  <si>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</si>
  <si>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</si>
  <si>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</si>
  <si>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</si>
  <si>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</si>
  <si>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</si>
  <si>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</si>
  <si>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</si>
  <si>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</si>
  <si>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</si>
  <si>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</si>
  <si>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</si>
  <si>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</si>
  <si>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</si>
  <si>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</si>
  <si>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</si>
  <si>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</si>
  <si>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</si>
  <si>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</si>
  <si>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</si>
  <si>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</si>
  <si>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</si>
  <si>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</si>
  <si>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</si>
  <si>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</si>
  <si>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</si>
  <si>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</si>
  <si>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豊平病院事業会計</t>
  </si>
  <si>
    <t>国民健康保険特別会計</t>
  </si>
  <si>
    <t>介護保険特別会計</t>
  </si>
  <si>
    <t>電気事業特別会計</t>
  </si>
  <si>
    <t>診療所特別会計</t>
  </si>
  <si>
    <t>情報基盤整備事業特別会計</t>
  </si>
  <si>
    <t>その他会計（赤字）</t>
  </si>
  <si>
    <t>その他会計（黒字）</t>
  </si>
  <si>
    <t>-</t>
    <phoneticPr fontId="2"/>
  </si>
  <si>
    <t>-</t>
    <phoneticPr fontId="2"/>
  </si>
  <si>
    <t>-</t>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</si>
  <si>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</si>
  <si>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</si>
  <si>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</si>
  <si>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</si>
  <si>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芸北広域環境施設組合</t>
    <rPh sb="0" eb="2">
      <t>ゲイホク</t>
    </rPh>
    <rPh sb="2" eb="4">
      <t>コウイキ</t>
    </rPh>
    <rPh sb="4" eb="6">
      <t>カンキョウ</t>
    </rPh>
    <rPh sb="6" eb="8">
      <t>シセツ</t>
    </rPh>
    <rPh sb="8" eb="10">
      <t>クミアイ</t>
    </rPh>
    <phoneticPr fontId="2"/>
  </si>
  <si>
    <t>広島県市町総合事務組合</t>
    <rPh sb="0" eb="3">
      <t>ヒロシマケン</t>
    </rPh>
    <rPh sb="3" eb="5">
      <t>シチョウ</t>
    </rPh>
    <rPh sb="5" eb="7">
      <t>ソウゴウ</t>
    </rPh>
    <rPh sb="7" eb="9">
      <t>ジム</t>
    </rPh>
    <rPh sb="9" eb="11">
      <t>クミアイ</t>
    </rPh>
    <phoneticPr fontId="2"/>
  </si>
  <si>
    <t>山県西部衛生組合</t>
    <rPh sb="0" eb="2">
      <t>ヤマガタ</t>
    </rPh>
    <rPh sb="2" eb="4">
      <t>セイブ</t>
    </rPh>
    <rPh sb="4" eb="6">
      <t>エイセイ</t>
    </rPh>
    <rPh sb="6" eb="8">
      <t>クミアイ</t>
    </rPh>
    <phoneticPr fontId="2"/>
  </si>
  <si>
    <t>芸北プラモーション</t>
    <rPh sb="0" eb="2">
      <t>ゲイホク</t>
    </rPh>
    <phoneticPr fontId="2"/>
  </si>
  <si>
    <t>北広島町農林建公社</t>
    <rPh sb="0" eb="4">
      <t>キタヒロシマチョウ</t>
    </rPh>
    <rPh sb="4" eb="6">
      <t>ノウリン</t>
    </rPh>
    <rPh sb="6" eb="7">
      <t>ケン</t>
    </rPh>
    <rPh sb="7" eb="9">
      <t>コウシャ</t>
    </rPh>
    <phoneticPr fontId="2"/>
  </si>
  <si>
    <t>どんぐり財団</t>
    <rPh sb="4" eb="6">
      <t>ザイダン</t>
    </rPh>
    <phoneticPr fontId="2"/>
  </si>
  <si>
    <t>どんぐり村</t>
    <rPh sb="4" eb="5">
      <t>ムラ</t>
    </rPh>
    <phoneticPr fontId="2"/>
  </si>
  <si>
    <t>さんさん市</t>
    <rPh sb="4" eb="5">
      <t>イチ</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</si>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</sst>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90174</c:v>
                </c:pt>
                <c:pt idx="1">
                  <c:v>108992</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115834</c:v>
                </c:pt>
                <c:pt idx="1">
                  <c:v>115243</c:v>
                </c:pt>
                <c:pt idx="2">
                  <c:v>102143</c:v>
                </c:pt>
                <c:pt idx="3">
                  <c:v>76528</c:v>
                </c:pt>
                <c:pt idx="4">
                  <c:v>163419</c:v>
                </c:pt>
              </c:numCache>
            </c:numRef>
          </c:val>
          <c:smooth val="0"/>
        </c:ser>
        <c:dLbls>
          <c:showLegendKey val="0"/>
          <c:showVal val="0"/>
          <c:showCatName val="0"/>
          <c:showSerName val="0"/>
          <c:showPercent val="0"/>
          <c:showBubbleSize val="0"/>
        </c:dLbls>
        <c:marker val="1"/>
        <c:smooth val="0"/>
        <c:axId val="109647744"/>
        <c:axId val="109654016"/>
      </c:lineChart>
      <c:catAx>
        <c:axId val="1096477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54016"/>
        <c:crosses val="autoZero"/>
        <c:auto val="1"/>
        <c:lblAlgn val="ctr"/>
        <c:lblOffset val="100"/>
        <c:tickLblSkip val="1"/>
        <c:tickMarkSkip val="1"/>
        <c:noMultiLvlLbl val="0"/>
      </c:catAx>
      <c:valAx>
        <c:axId val="10965401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47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6.27</c:v>
                </c:pt>
                <c:pt idx="1">
                  <c:v>7.12</c:v>
                </c:pt>
                <c:pt idx="2">
                  <c:v>4.83</c:v>
                </c:pt>
                <c:pt idx="3">
                  <c:v>5.26</c:v>
                </c:pt>
                <c:pt idx="4">
                  <c:v>5.81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6.64</c:v>
                </c:pt>
                <c:pt idx="1">
                  <c:v>10.33</c:v>
                </c:pt>
                <c:pt idx="2">
                  <c:v>13.6</c:v>
                </c:pt>
                <c:pt idx="3">
                  <c:v>16.09</c:v>
                </c:pt>
                <c:pt idx="4">
                  <c:v>19.3</c:v>
                </c:pt>
              </c:numCache>
            </c:numRef>
          </c:val>
        </c:ser>
        <c:dLbls>
          <c:showLegendKey val="0"/>
          <c:showVal val="0"/>
          <c:showCatName val="0"/>
          <c:showSerName val="0"/>
          <c:showPercent val="0"/>
          <c:showBubbleSize val="0"/>
        </c:dLbls>
        <c:gapWidth val="250"/>
        <c:overlap val="100"/>
        <c:axId val="110250240"/>
        <c:axId val="110264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6.92</c:v>
                </c:pt>
                <c:pt idx="1">
                  <c:v>7.31</c:v>
                </c:pt>
                <c:pt idx="2">
                  <c:v>2.38</c:v>
                </c:pt>
                <c:pt idx="3">
                  <c:v>2.86</c:v>
                </c:pt>
                <c:pt idx="4">
                  <c:v>3.95</c:v>
                </c:pt>
              </c:numCache>
            </c:numRef>
          </c:val>
          <c:smooth val="0"/>
        </c:ser>
        <c:dLbls>
          <c:showLegendKey val="0"/>
          <c:showVal val="0"/>
          <c:showCatName val="0"/>
          <c:showSerName val="0"/>
          <c:showPercent val="0"/>
          <c:showBubbleSize val="0"/>
        </c:dLbls>
        <c:marker val="1"/>
        <c:smooth val="0"/>
        <c:axId val="110250240"/>
        <c:axId val="110264704"/>
      </c:lineChart>
      <c:catAx>
        <c:axId val="11025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64704"/>
        <c:crosses val="autoZero"/>
        <c:auto val="1"/>
        <c:lblAlgn val="ctr"/>
        <c:lblOffset val="100"/>
        <c:tickLblSkip val="1"/>
        <c:tickMarkSkip val="1"/>
        <c:noMultiLvlLbl val="0"/>
      </c:catAx>
      <c:valAx>
        <c:axId val="11026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5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0.48</c:v>
                </c:pt>
                <c:pt idx="2">
                  <c:v>#N/A</c:v>
                </c:pt>
                <c:pt idx="3">
                  <c:v>0.77</c:v>
                </c:pt>
                <c:pt idx="4">
                  <c:v>#N/A</c:v>
                </c:pt>
                <c:pt idx="5">
                  <c:v>0.46</c:v>
                </c:pt>
                <c:pt idx="6">
                  <c:v>#N/A</c:v>
                </c:pt>
                <c:pt idx="7">
                  <c:v>0.38</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情報基盤整備事業特別会計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3.11</c:v>
                </c:pt>
                <c:pt idx="2">
                  <c:v>#N/A</c:v>
                </c:pt>
                <c:pt idx="3">
                  <c:v>0.22</c:v>
                </c:pt>
                <c:pt idx="4">
                  <c:v>#N/A</c:v>
                </c:pt>
                <c:pt idx="5">
                  <c:v>0.13</c:v>
                </c:pt>
                <c:pt idx="6">
                  <c:v>#N/A</c:v>
                </c:pt>
                <c:pt idx="7">
                  <c:v>0.22</c:v>
                </c:pt>
                <c:pt idx="8">
                  <c:v>#N/A</c:v>
                </c:pt>
                <c:pt idx="9">
                  <c:v>0.08</c:v>
                </c:pt>
              </c:numCache>
            </c:numRef>
          </c:val>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0.05</c:v>
                </c:pt>
                <c:pt idx="8">
                  <c:v>#N/A</c:v>
                </c:pt>
                <c:pt idx="9">
                  <c:v>0.08</c:v>
                </c:pt>
              </c:numCache>
            </c:numRef>
          </c:val>
        </c:ser>
        <c:ser>
          <c:idx val="4"/>
          <c:order val="4"/>
          <c:tx>
            <c:strRef>
              <c:f>データシート!$A$31</c:f>
              <c:strCache>
                <c:ptCount val="1"/>
                <c:pt idx="0">
                  <c:v>電気事業特別会計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0.04</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0.22</c:v>
                </c:pt>
                <c:pt idx="2">
                  <c:v>#N/A</c:v>
                </c:pt>
                <c:pt idx="3">
                  <c:v>0.08</c:v>
                </c:pt>
                <c:pt idx="4">
                  <c:v>#N/A</c:v>
                </c:pt>
                <c:pt idx="5">
                  <c:v>0.11</c:v>
                </c:pt>
                <c:pt idx="6">
                  <c:v>#N/A</c:v>
                </c:pt>
                <c:pt idx="7">
                  <c:v>0.22</c:v>
                </c:pt>
                <c:pt idx="8">
                  <c:v>#N/A</c:v>
                </c:pt>
                <c:pt idx="9">
                  <c:v>0.22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0.48</c:v>
                </c:pt>
                <c:pt idx="2">
                  <c:v>#N/A</c:v>
                </c:pt>
                <c:pt idx="3">
                  <c:v>0.37</c:v>
                </c:pt>
                <c:pt idx="4">
                  <c:v>#N/A</c:v>
                </c:pt>
                <c:pt idx="5">
                  <c:v>1.08</c:v>
                </c:pt>
                <c:pt idx="6">
                  <c:v>#N/A</c:v>
                </c:pt>
                <c:pt idx="7">
                  <c:v>1.21</c:v>
                </c:pt>
                <c:pt idx="8">
                  <c:v>#N/A</c:v>
                </c:pt>
                <c:pt idx="9">
                  <c:v>0.97</c:v>
                </c:pt>
              </c:numCache>
            </c:numRef>
          </c:val>
        </c:ser>
        <c:ser>
          <c:idx val="7"/>
          <c:order val="7"/>
          <c:tx>
            <c:strRef>
              <c:f>データシート!$A$34</c:f>
              <c:strCache>
                <c:ptCount val="1"/>
                <c:pt idx="0">
                  <c:v>豊平病院事業会計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3.15</c:v>
                </c:pt>
                <c:pt idx="2">
                  <c:v>#N/A</c:v>
                </c:pt>
                <c:pt idx="3">
                  <c:v>3.23</c:v>
                </c:pt>
                <c:pt idx="4">
                  <c:v>#N/A</c:v>
                </c:pt>
                <c:pt idx="5">
                  <c:v>3.03</c:v>
                </c:pt>
                <c:pt idx="6">
                  <c:v>#N/A</c:v>
                </c:pt>
                <c:pt idx="7">
                  <c:v>2.78</c:v>
                </c:pt>
                <c:pt idx="8">
                  <c:v>#N/A</c:v>
                </c:pt>
                <c:pt idx="9">
                  <c:v>1.89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2.23</c:v>
                </c:pt>
                <c:pt idx="2">
                  <c:v>#N/A</c:v>
                </c:pt>
                <c:pt idx="3">
                  <c:v>2.33</c:v>
                </c:pt>
                <c:pt idx="4">
                  <c:v>#N/A</c:v>
                </c:pt>
                <c:pt idx="5">
                  <c:v>2.74</c:v>
                </c:pt>
                <c:pt idx="6">
                  <c:v>#N/A</c:v>
                </c:pt>
                <c:pt idx="7">
                  <c:v>2.96</c:v>
                </c:pt>
                <c:pt idx="8">
                  <c:v>#N/A</c:v>
                </c:pt>
                <c:pt idx="9">
                  <c:v>2.98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3.17</c:v>
                </c:pt>
                <c:pt idx="2">
                  <c:v>#N/A</c:v>
                </c:pt>
                <c:pt idx="3">
                  <c:v>6.89</c:v>
                </c:pt>
                <c:pt idx="4">
                  <c:v>#N/A</c:v>
                </c:pt>
                <c:pt idx="5">
                  <c:v>4.6900000000000004</c:v>
                </c:pt>
                <c:pt idx="6">
                  <c:v>#N/A</c:v>
                </c:pt>
                <c:pt idx="7">
                  <c:v>5.04</c:v>
                </c:pt>
                <c:pt idx="8">
                  <c:v>#N/A</c:v>
                </c:pt>
                <c:pt idx="9">
                  <c:v>5.73</c:v>
                </c:pt>
              </c:numCache>
            </c:numRef>
          </c:val>
        </c:ser>
        <c:dLbls>
          <c:showLegendKey val="0"/>
          <c:showVal val="0"/>
          <c:showCatName val="0"/>
          <c:showSerName val="0"/>
          <c:showPercent val="0"/>
          <c:showBubbleSize val="0"/>
        </c:dLbls>
        <c:gapWidth val="150"/>
        <c:overlap val="100"/>
        <c:axId val="110502272"/>
        <c:axId val="110503808"/>
      </c:barChart>
      <c:catAx>
        <c:axId val="1105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03808"/>
        <c:crosses val="autoZero"/>
        <c:auto val="1"/>
        <c:lblAlgn val="ctr"/>
        <c:lblOffset val="100"/>
        <c:tickLblSkip val="1"/>
        <c:tickMarkSkip val="1"/>
        <c:noMultiLvlLbl val="0"/>
      </c:catAx>
      <c:valAx>
        <c:axId val="11050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02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2465</c:v>
                </c:pt>
                <c:pt idx="5">
                  <c:v>2267</c:v>
                </c:pt>
                <c:pt idx="8">
                  <c:v>2160</c:v>
                </c:pt>
                <c:pt idx="11">
                  <c:v>2097</c:v>
                </c:pt>
                <c:pt idx="14">
                  <c:v>2203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103</c:v>
                </c:pt>
                <c:pt idx="3">
                  <c:v>60</c:v>
                </c:pt>
                <c:pt idx="6">
                  <c:v>36</c:v>
                </c:pt>
                <c:pt idx="9">
                  <c:v>40</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153</c:v>
                </c:pt>
                <c:pt idx="3">
                  <c:v>49</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836</c:v>
                </c:pt>
                <c:pt idx="3">
                  <c:v>802</c:v>
                </c:pt>
                <c:pt idx="6">
                  <c:v>780</c:v>
                </c:pt>
                <c:pt idx="9">
                  <c:v>762</c:v>
                </c:pt>
                <c:pt idx="12">
                  <c:v>796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3058</c:v>
                </c:pt>
                <c:pt idx="3">
                  <c:v>2879</c:v>
                </c:pt>
                <c:pt idx="6">
                  <c:v>2817</c:v>
                </c:pt>
                <c:pt idx="9">
                  <c:v>2674</c:v>
                </c:pt>
                <c:pt idx="12">
                  <c:v>2787</c:v>
                </c:pt>
              </c:numCache>
            </c:numRef>
          </c:val>
        </c:ser>
        <c:dLbls>
          <c:showLegendKey val="0"/>
          <c:showVal val="0"/>
          <c:showCatName val="0"/>
          <c:showSerName val="0"/>
          <c:showPercent val="0"/>
          <c:showBubbleSize val="0"/>
        </c:dLbls>
        <c:gapWidth val="100"/>
        <c:overlap val="100"/>
        <c:axId val="110728320"/>
        <c:axId val="11073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1685</c:v>
                </c:pt>
                <c:pt idx="2">
                  <c:v>#N/A</c:v>
                </c:pt>
                <c:pt idx="3">
                  <c:v>#N/A</c:v>
                </c:pt>
                <c:pt idx="4">
                  <c:v>1523</c:v>
                </c:pt>
                <c:pt idx="5">
                  <c:v>#N/A</c:v>
                </c:pt>
                <c:pt idx="6">
                  <c:v>#N/A</c:v>
                </c:pt>
                <c:pt idx="7">
                  <c:v>1474</c:v>
                </c:pt>
                <c:pt idx="8">
                  <c:v>#N/A</c:v>
                </c:pt>
                <c:pt idx="9">
                  <c:v>#N/A</c:v>
                </c:pt>
                <c:pt idx="10">
                  <c:v>1380</c:v>
                </c:pt>
                <c:pt idx="11">
                  <c:v>#N/A</c:v>
                </c:pt>
                <c:pt idx="12">
                  <c:v>#N/A</c:v>
                </c:pt>
                <c:pt idx="13">
                  <c:v>1412</c:v>
                </c:pt>
                <c:pt idx="14">
                  <c:v>#N/A</c:v>
                </c:pt>
              </c:numCache>
            </c:numRef>
          </c:val>
          <c:smooth val="0"/>
        </c:ser>
        <c:dLbls>
          <c:showLegendKey val="0"/>
          <c:showVal val="0"/>
          <c:showCatName val="0"/>
          <c:showSerName val="0"/>
          <c:showPercent val="0"/>
          <c:showBubbleSize val="0"/>
        </c:dLbls>
        <c:marker val="1"/>
        <c:smooth val="0"/>
        <c:axId val="110728320"/>
        <c:axId val="110730240"/>
      </c:lineChart>
      <c:catAx>
        <c:axId val="11072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30240"/>
        <c:crosses val="autoZero"/>
        <c:auto val="1"/>
        <c:lblAlgn val="ctr"/>
        <c:lblOffset val="100"/>
        <c:tickLblSkip val="1"/>
        <c:tickMarkSkip val="1"/>
        <c:noMultiLvlLbl val="0"/>
      </c:catAx>
      <c:valAx>
        <c:axId val="11073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2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20616</c:v>
                </c:pt>
                <c:pt idx="5">
                  <c:v>19568</c:v>
                </c:pt>
                <c:pt idx="8">
                  <c:v>19967</c:v>
                </c:pt>
                <c:pt idx="11">
                  <c:v>19384</c:v>
                </c:pt>
                <c:pt idx="14">
                  <c:v>19438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221</c:v>
                </c:pt>
                <c:pt idx="5">
                  <c:v>185</c:v>
                </c:pt>
                <c:pt idx="8">
                  <c:v>150</c:v>
                </c:pt>
                <c:pt idx="11">
                  <c:v>122</c:v>
                </c:pt>
                <c:pt idx="14">
                  <c:v>101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1357</c:v>
                </c:pt>
                <c:pt idx="5">
                  <c:v>1712</c:v>
                </c:pt>
                <c:pt idx="8">
                  <c:v>1954</c:v>
                </c:pt>
                <c:pt idx="11">
                  <c:v>2592</c:v>
                </c:pt>
                <c:pt idx="14">
                  <c:v>2983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41</c:v>
                </c:pt>
                <c:pt idx="3">
                  <c:v>43</c:v>
                </c:pt>
                <c:pt idx="6">
                  <c:v>21</c:v>
                </c:pt>
                <c:pt idx="9">
                  <c:v>18</c:v>
                </c:pt>
                <c:pt idx="12">
                  <c:v>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3188</c:v>
                </c:pt>
                <c:pt idx="3">
                  <c:v>3162</c:v>
                </c:pt>
                <c:pt idx="6">
                  <c:v>3049</c:v>
                </c:pt>
                <c:pt idx="9">
                  <c:v>3009</c:v>
                </c:pt>
                <c:pt idx="12">
                  <c:v>2999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80</c:v>
                </c:pt>
                <c:pt idx="3">
                  <c:v>9</c:v>
                </c:pt>
                <c:pt idx="6">
                  <c:v>7</c:v>
                </c:pt>
                <c:pt idx="9">
                  <c:v>6</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11323</c:v>
                </c:pt>
                <c:pt idx="3">
                  <c:v>10956</c:v>
                </c:pt>
                <c:pt idx="6">
                  <c:v>10276</c:v>
                </c:pt>
                <c:pt idx="9">
                  <c:v>9869</c:v>
                </c:pt>
                <c:pt idx="12">
                  <c:v>9381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733</c:v>
                </c:pt>
                <c:pt idx="3">
                  <c:v>660</c:v>
                </c:pt>
                <c:pt idx="6">
                  <c:v>150</c:v>
                </c:pt>
                <c:pt idx="9">
                  <c:v>150</c:v>
                </c:pt>
                <c:pt idx="12">
                  <c:v>115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21495</c:v>
                </c:pt>
                <c:pt idx="3">
                  <c:v>20641</c:v>
                </c:pt>
                <c:pt idx="6">
                  <c:v>19836</c:v>
                </c:pt>
                <c:pt idx="9">
                  <c:v>18912</c:v>
                </c:pt>
                <c:pt idx="12">
                  <c:v>18707</c:v>
                </c:pt>
              </c:numCache>
            </c:numRef>
          </c:val>
        </c:ser>
        <c:dLbls>
          <c:showLegendKey val="0"/>
          <c:showVal val="0"/>
          <c:showCatName val="0"/>
          <c:showSerName val="0"/>
          <c:showPercent val="0"/>
          <c:showBubbleSize val="0"/>
        </c:dLbls>
        <c:gapWidth val="100"/>
        <c:overlap val="100"/>
        <c:axId val="110464384"/>
        <c:axId val="110470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14667</c:v>
                </c:pt>
                <c:pt idx="2">
                  <c:v>#N/A</c:v>
                </c:pt>
                <c:pt idx="3">
                  <c:v>#N/A</c:v>
                </c:pt>
                <c:pt idx="4">
                  <c:v>14005</c:v>
                </c:pt>
                <c:pt idx="5">
                  <c:v>#N/A</c:v>
                </c:pt>
                <c:pt idx="6">
                  <c:v>#N/A</c:v>
                </c:pt>
                <c:pt idx="7">
                  <c:v>11267</c:v>
                </c:pt>
                <c:pt idx="8">
                  <c:v>#N/A</c:v>
                </c:pt>
                <c:pt idx="9">
                  <c:v>#N/A</c:v>
                </c:pt>
                <c:pt idx="10">
                  <c:v>9865</c:v>
                </c:pt>
                <c:pt idx="11">
                  <c:v>#N/A</c:v>
                </c:pt>
                <c:pt idx="12">
                  <c:v>#N/A</c:v>
                </c:pt>
                <c:pt idx="13">
                  <c:v>8701</c:v>
                </c:pt>
                <c:pt idx="14">
                  <c:v>#N/A</c:v>
                </c:pt>
              </c:numCache>
            </c:numRef>
          </c:val>
          <c:smooth val="0"/>
        </c:ser>
        <c:dLbls>
          <c:showLegendKey val="0"/>
          <c:showVal val="0"/>
          <c:showCatName val="0"/>
          <c:showSerName val="0"/>
          <c:showPercent val="0"/>
          <c:showBubbleSize val="0"/>
        </c:dLbls>
        <c:marker val="1"/>
        <c:smooth val="0"/>
        <c:axId val="110464384"/>
        <c:axId val="110470656"/>
      </c:lineChart>
      <c:catAx>
        <c:axId val="11046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470656"/>
        <c:crosses val="autoZero"/>
        <c:auto val="1"/>
        <c:lblAlgn val="ctr"/>
        <c:lblOffset val="100"/>
        <c:tickLblSkip val="1"/>
        <c:tickMarkSkip val="1"/>
        <c:noMultiLvlLbl val="0"/>
      </c:catAx>
      <c:valAx>
        <c:axId val="11047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6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19,790
19,437
646.24
17,828,314
17,153,561
602,108
10,365,962
18,707,455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105.7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類似団体平均を若干上回ってはいるが、数値的にはここ数年ほぼ横ばいであり、依然として財政基盤は弱い状態にある。</a:t>
          </a:r>
          <a:endParaRPr kumimoji="1" lang="en-US" altLang="ja-JP" sz="1300">
            <a:latin typeface="ＭＳ Ｐゴシック"/>
          </a:endParaRPr>
        </a:p>
        <a:p>
          <a:r>
            <a:rPr kumimoji="1" lang="ja-JP" altLang="en-US" sz="1300">
              <a:latin typeface="ＭＳ Ｐゴシック"/>
            </a:rPr>
            <a:t>　引き続き、北広島町行政改革大綱（第２次）に基づき、歳出においては事務事業の見直し及び必要性・緊急性・有効性などに応じた実施事業の取捨選択、歳入において税収の確保と使用料・手数料並びに分担金・負担金など受益者負担の適正化、さらには企業誘致や定住促進を図ることで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65617</xdr:rowOff>
    </xdr:to>
    <xdr:cxnSp macro="">
      <xdr:nvCxnSpPr>
        <xdr:cNvPr id="68" name="直線コネクタ 67"/>
        <xdr:cNvCxnSpPr/>
      </xdr:nvCxnSpPr>
      <xdr:spPr>
        <a:xfrm flipV="1">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3" name="テキスト ボックス 72"/>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65617</xdr:rowOff>
    </xdr:to>
    <xdr:cxnSp macro="">
      <xdr:nvCxnSpPr>
        <xdr:cNvPr id="77" name="直線コネクタ 76"/>
        <xdr:cNvCxnSpPr/>
      </xdr:nvCxnSpPr>
      <xdr:spPr>
        <a:xfrm>
          <a:off x="1447800" y="71860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1" name="テキスト ボックス 80"/>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8"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6" name="テキスト ボックス 95"/>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扶助費、公債費、物件費、維持修繕費及び補助費等の増により、前年度から</a:t>
          </a:r>
          <a:r>
            <a:rPr kumimoji="1" lang="en-US" altLang="ja-JP" sz="1300">
              <a:latin typeface="ＭＳ Ｐゴシック"/>
            </a:rPr>
            <a:t>1.4</a:t>
          </a:r>
          <a:r>
            <a:rPr kumimoji="1" lang="ja-JP" altLang="en-US" sz="1300">
              <a:latin typeface="ＭＳ Ｐゴシック"/>
            </a:rPr>
            <a:t>ポイント悪化し、類似団体平均を</a:t>
          </a:r>
          <a:r>
            <a:rPr kumimoji="1" lang="en-US" altLang="ja-JP" sz="1300">
              <a:latin typeface="ＭＳ Ｐゴシック"/>
            </a:rPr>
            <a:t>3.0</a:t>
          </a:r>
          <a:r>
            <a:rPr kumimoji="1" lang="ja-JP" altLang="en-US" sz="1300">
              <a:latin typeface="ＭＳ Ｐゴシック"/>
            </a:rPr>
            <a:t>ポイント上回っている状況である。</a:t>
          </a:r>
          <a:endParaRPr kumimoji="1" lang="en-US" altLang="ja-JP" sz="1300">
            <a:latin typeface="ＭＳ Ｐゴシック"/>
          </a:endParaRPr>
        </a:p>
        <a:p>
          <a:r>
            <a:rPr kumimoji="1" lang="ja-JP" altLang="en-US" sz="1300">
              <a:latin typeface="ＭＳ Ｐゴシック"/>
            </a:rPr>
            <a:t>　北広島町行政改革大綱（第２次）に基づく取組みなどにより、数年前と比較すると数値は改善傾向にあるが、弾力性のある財政状況とは言い難い状況であることから、引き続き、経常経費の削減に向けた取組みや公債費におけるプライマリーバランスに基づく総枠抑制方式の継続などの取組みを実施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63</xdr:row>
      <xdr:rowOff>154517</xdr:rowOff>
    </xdr:to>
    <xdr:cxnSp macro="">
      <xdr:nvCxnSpPr>
        <xdr:cNvPr id="126" name="直線コネクタ 125"/>
        <xdr:cNvCxnSpPr/>
      </xdr:nvCxnSpPr>
      <xdr:spPr>
        <a:xfrm flipV="1">
          <a:off x="4953000" y="999066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126594</xdr:rowOff>
    </xdr:from>
    <xdr:ext cx="762000" cy="259045"/>
    <xdr:sp macro="" textlink="">
      <xdr:nvSpPr>
        <xdr:cNvPr id="127" name="財政構造の弾力性最小値テキスト"/>
        <xdr:cNvSpPr txBox="1"/>
      </xdr:nvSpPr>
      <xdr:spPr>
        <a:xfrm>
          <a:off x="5041900" y="109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63</xdr:row>
      <xdr:rowOff>154517</xdr:rowOff>
    </xdr:from>
    <xdr:to>
      <xdr:col>7</xdr:col>
      <xdr:colOff>241300</xdr:colOff>
      <xdr:row>63</xdr:row>
      <xdr:rowOff>154517</xdr:rowOff>
    </xdr:to>
    <xdr:cxnSp macro="">
      <xdr:nvCxnSpPr>
        <xdr:cNvPr id="128" name="直線コネクタ 127"/>
        <xdr:cNvCxnSpPr/>
      </xdr:nvCxnSpPr>
      <xdr:spPr>
        <a:xfrm>
          <a:off x="4864100" y="1095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111337</xdr:rowOff>
    </xdr:from>
    <xdr:to>
      <xdr:col>7</xdr:col>
      <xdr:colOff>152400</xdr:colOff>
      <xdr:row>62</xdr:row>
      <xdr:rowOff>52494</xdr:rowOff>
    </xdr:to>
    <xdr:cxnSp macro="">
      <xdr:nvCxnSpPr>
        <xdr:cNvPr id="131" name="直線コネクタ 130"/>
        <xdr:cNvCxnSpPr/>
      </xdr:nvCxnSpPr>
      <xdr:spPr>
        <a:xfrm>
          <a:off x="4114800" y="10569787"/>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119821</xdr:rowOff>
    </xdr:from>
    <xdr:ext cx="762000" cy="259045"/>
    <xdr:sp macro="" textlink="">
      <xdr:nvSpPr>
        <xdr:cNvPr id="132" name="財政構造の弾力性平均値テキスト"/>
        <xdr:cNvSpPr txBox="1"/>
      </xdr:nvSpPr>
      <xdr:spPr>
        <a:xfrm>
          <a:off x="5041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103294</xdr:rowOff>
    </xdr:from>
    <xdr:to>
      <xdr:col>7</xdr:col>
      <xdr:colOff>203200</xdr:colOff>
      <xdr:row>61</xdr:row>
      <xdr:rowOff>33444</xdr:rowOff>
    </xdr:to>
    <xdr:sp macro="" textlink="">
      <xdr:nvSpPr>
        <xdr:cNvPr id="133" name="フローチャート : 判断 132"/>
        <xdr:cNvSpPr/>
      </xdr:nvSpPr>
      <xdr:spPr>
        <a:xfrm>
          <a:off x="4902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111337</xdr:rowOff>
    </xdr:from>
    <xdr:to>
      <xdr:col>6</xdr:col>
      <xdr:colOff>0</xdr:colOff>
      <xdr:row>63</xdr:row>
      <xdr:rowOff>1694</xdr:rowOff>
    </xdr:to>
    <xdr:cxnSp macro="">
      <xdr:nvCxnSpPr>
        <xdr:cNvPr id="134" name="直線コネクタ 133"/>
        <xdr:cNvCxnSpPr/>
      </xdr:nvCxnSpPr>
      <xdr:spPr>
        <a:xfrm flipV="1">
          <a:off x="3225800" y="10569787"/>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79163</xdr:rowOff>
    </xdr:from>
    <xdr:to>
      <xdr:col>6</xdr:col>
      <xdr:colOff>50800</xdr:colOff>
      <xdr:row>61</xdr:row>
      <xdr:rowOff>9313</xdr:rowOff>
    </xdr:to>
    <xdr:sp macro="" textlink="">
      <xdr:nvSpPr>
        <xdr:cNvPr id="135" name="フローチャート : 判断 134"/>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19490</xdr:rowOff>
    </xdr:from>
    <xdr:ext cx="736600" cy="259045"/>
    <xdr:sp macro="" textlink="">
      <xdr:nvSpPr>
        <xdr:cNvPr id="136" name="テキスト ボックス 135"/>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1694</xdr:rowOff>
    </xdr:from>
    <xdr:to>
      <xdr:col>4</xdr:col>
      <xdr:colOff>482600</xdr:colOff>
      <xdr:row>63</xdr:row>
      <xdr:rowOff>82127</xdr:rowOff>
    </xdr:to>
    <xdr:cxnSp macro="">
      <xdr:nvCxnSpPr>
        <xdr:cNvPr id="137" name="直線コネクタ 136"/>
        <xdr:cNvCxnSpPr/>
      </xdr:nvCxnSpPr>
      <xdr:spPr>
        <a:xfrm flipV="1">
          <a:off x="2336800" y="1080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111337</xdr:rowOff>
    </xdr:from>
    <xdr:to>
      <xdr:col>4</xdr:col>
      <xdr:colOff>533400</xdr:colOff>
      <xdr:row>61</xdr:row>
      <xdr:rowOff>41487</xdr:rowOff>
    </xdr:to>
    <xdr:sp macro="" textlink="">
      <xdr:nvSpPr>
        <xdr:cNvPr id="138" name="フローチャート : 判断 137"/>
        <xdr:cNvSpPr/>
      </xdr:nvSpPr>
      <xdr:spPr>
        <a:xfrm>
          <a:off x="3175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51664</xdr:rowOff>
    </xdr:from>
    <xdr:ext cx="762000" cy="259045"/>
    <xdr:sp macro="" textlink="">
      <xdr:nvSpPr>
        <xdr:cNvPr id="139" name="テキスト ボックス 138"/>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82127</xdr:rowOff>
    </xdr:from>
    <xdr:to>
      <xdr:col>3</xdr:col>
      <xdr:colOff>279400</xdr:colOff>
      <xdr:row>66</xdr:row>
      <xdr:rowOff>58420</xdr:rowOff>
    </xdr:to>
    <xdr:cxnSp macro="">
      <xdr:nvCxnSpPr>
        <xdr:cNvPr id="140" name="直線コネクタ 139"/>
        <xdr:cNvCxnSpPr/>
      </xdr:nvCxnSpPr>
      <xdr:spPr>
        <a:xfrm flipV="1">
          <a:off x="1447800" y="10883477"/>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22860</xdr:rowOff>
    </xdr:from>
    <xdr:to>
      <xdr:col>3</xdr:col>
      <xdr:colOff>330200</xdr:colOff>
      <xdr:row>60</xdr:row>
      <xdr:rowOff>124460</xdr:rowOff>
    </xdr:to>
    <xdr:sp macro="" textlink="">
      <xdr:nvSpPr>
        <xdr:cNvPr id="141" name="フローチャート : 判断 140"/>
        <xdr:cNvSpPr/>
      </xdr:nvSpPr>
      <xdr:spPr>
        <a:xfrm>
          <a:off x="2286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42" name="テキスト ボックス 141"/>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43" name="フローチャート : 判断 142"/>
        <xdr:cNvSpPr/>
      </xdr:nvSpPr>
      <xdr:spPr>
        <a:xfrm>
          <a:off x="1397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14410</xdr:rowOff>
    </xdr:from>
    <xdr:ext cx="762000" cy="259045"/>
    <xdr:sp macro="" textlink="">
      <xdr:nvSpPr>
        <xdr:cNvPr id="144" name="テキスト ボックス 143"/>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1694</xdr:rowOff>
    </xdr:from>
    <xdr:to>
      <xdr:col>7</xdr:col>
      <xdr:colOff>203200</xdr:colOff>
      <xdr:row>62</xdr:row>
      <xdr:rowOff>103294</xdr:rowOff>
    </xdr:to>
    <xdr:sp macro="" textlink="">
      <xdr:nvSpPr>
        <xdr:cNvPr id="150" name="円/楕円 149"/>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145221</xdr:rowOff>
    </xdr:from>
    <xdr:ext cx="762000" cy="259045"/>
    <xdr:sp macro="" textlink="">
      <xdr:nvSpPr>
        <xdr:cNvPr id="151" name="財政構造の弾力性該当値テキスト"/>
        <xdr:cNvSpPr txBox="1"/>
      </xdr:nvSpPr>
      <xdr:spPr>
        <a:xfrm>
          <a:off x="5041900" y="106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60537</xdr:rowOff>
    </xdr:from>
    <xdr:to>
      <xdr:col>6</xdr:col>
      <xdr:colOff>50800</xdr:colOff>
      <xdr:row>61</xdr:row>
      <xdr:rowOff>162137</xdr:rowOff>
    </xdr:to>
    <xdr:sp macro="" textlink="">
      <xdr:nvSpPr>
        <xdr:cNvPr id="152" name="円/楕円 151"/>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146914</xdr:rowOff>
    </xdr:from>
    <xdr:ext cx="736600" cy="259045"/>
    <xdr:sp macro="" textlink="">
      <xdr:nvSpPr>
        <xdr:cNvPr id="153" name="テキスト ボックス 152"/>
        <xdr:cNvSpPr txBox="1"/>
      </xdr:nvSpPr>
      <xdr:spPr>
        <a:xfrm>
          <a:off x="3733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122344</xdr:rowOff>
    </xdr:from>
    <xdr:to>
      <xdr:col>4</xdr:col>
      <xdr:colOff>533400</xdr:colOff>
      <xdr:row>63</xdr:row>
      <xdr:rowOff>52494</xdr:rowOff>
    </xdr:to>
    <xdr:sp macro="" textlink="">
      <xdr:nvSpPr>
        <xdr:cNvPr id="154" name="円/楕円 153"/>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55" name="テキスト ボックス 154"/>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56" name="円/楕円 155"/>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117704</xdr:rowOff>
    </xdr:from>
    <xdr:ext cx="762000" cy="259045"/>
    <xdr:sp macro="" textlink="">
      <xdr:nvSpPr>
        <xdr:cNvPr id="157" name="テキスト ボックス 156"/>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7620</xdr:rowOff>
    </xdr:from>
    <xdr:to>
      <xdr:col>2</xdr:col>
      <xdr:colOff>127000</xdr:colOff>
      <xdr:row>66</xdr:row>
      <xdr:rowOff>109220</xdr:rowOff>
    </xdr:to>
    <xdr:sp macro="" textlink="">
      <xdr:nvSpPr>
        <xdr:cNvPr id="158" name="円/楕円 157"/>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93997</xdr:rowOff>
    </xdr:from>
    <xdr:ext cx="762000" cy="259045"/>
    <xdr:sp macro="" textlink="">
      <xdr:nvSpPr>
        <xdr:cNvPr id="159" name="テキスト ボックス 158"/>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[249,106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人件費は減となっているが物件費等は増となったことにより、前年度と比べ悪化している。</a:t>
          </a:r>
          <a:endParaRPr lang="ja-JP" altLang="ja-JP" sz="1300">
            <a:effectLst/>
          </a:endParaRPr>
        </a:p>
        <a:p>
          <a:r>
            <a:rPr kumimoji="1" lang="ja-JP" altLang="ja-JP" sz="1300">
              <a:solidFill>
                <a:schemeClr val="dk1"/>
              </a:solidFill>
              <a:effectLst/>
              <a:latin typeface="+mn-lt"/>
              <a:ea typeface="+mn-ea"/>
              <a:cs typeface="+mn-cs"/>
            </a:rPr>
            <a:t>　全国・広島県平均及び類似団体平均を大きく上回っている状況にあることから、北広島町行政改革大綱（第２次）に基づき人件費の削減に向けた取組みや事務事業の見直しの推進に努め、経常経費等の削減を行う。</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89" name="直線コネクタ 188"/>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0"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1" name="直線コネクタ 190"/>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2"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3" name="直線コネクタ 192"/>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158931</xdr:rowOff>
    </xdr:from>
    <xdr:to>
      <xdr:col>7</xdr:col>
      <xdr:colOff>152400</xdr:colOff>
      <xdr:row>83</xdr:row>
      <xdr:rowOff>169971</xdr:rowOff>
    </xdr:to>
    <xdr:cxnSp macro="">
      <xdr:nvCxnSpPr>
        <xdr:cNvPr id="194" name="直線コネクタ 193"/>
        <xdr:cNvCxnSpPr/>
      </xdr:nvCxnSpPr>
      <xdr:spPr>
        <a:xfrm>
          <a:off x="4114800" y="14389281"/>
          <a:ext cx="838200" cy="1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151596</xdr:rowOff>
    </xdr:from>
    <xdr:ext cx="762000" cy="259045"/>
    <xdr:sp macro="" textlink="">
      <xdr:nvSpPr>
        <xdr:cNvPr id="195" name="人件費・物件費等の状況平均値テキスト"/>
        <xdr:cNvSpPr txBox="1"/>
      </xdr:nvSpPr>
      <xdr:spPr>
        <a:xfrm>
          <a:off x="5041900" y="13867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6" name="フローチャート : 判断 195"/>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158931</xdr:rowOff>
    </xdr:from>
    <xdr:to>
      <xdr:col>6</xdr:col>
      <xdr:colOff>0</xdr:colOff>
      <xdr:row>84</xdr:row>
      <xdr:rowOff>21196</xdr:rowOff>
    </xdr:to>
    <xdr:cxnSp macro="">
      <xdr:nvCxnSpPr>
        <xdr:cNvPr id="197" name="直線コネクタ 196"/>
        <xdr:cNvCxnSpPr/>
      </xdr:nvCxnSpPr>
      <xdr:spPr>
        <a:xfrm flipV="1">
          <a:off x="3225800" y="14389281"/>
          <a:ext cx="889000" cy="3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198" name="フローチャート : 判断 197"/>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71801</xdr:rowOff>
    </xdr:from>
    <xdr:ext cx="736600" cy="259045"/>
    <xdr:sp macro="" textlink="">
      <xdr:nvSpPr>
        <xdr:cNvPr id="199" name="テキスト ボックス 198"/>
        <xdr:cNvSpPr txBox="1"/>
      </xdr:nvSpPr>
      <xdr:spPr>
        <a:xfrm>
          <a:off x="3733800" y="1378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21196</xdr:rowOff>
    </xdr:from>
    <xdr:to>
      <xdr:col>4</xdr:col>
      <xdr:colOff>482600</xdr:colOff>
      <xdr:row>84</xdr:row>
      <xdr:rowOff>47992</xdr:rowOff>
    </xdr:to>
    <xdr:cxnSp macro="">
      <xdr:nvCxnSpPr>
        <xdr:cNvPr id="200" name="直線コネクタ 199"/>
        <xdr:cNvCxnSpPr/>
      </xdr:nvCxnSpPr>
      <xdr:spPr>
        <a:xfrm flipV="1">
          <a:off x="2336800" y="14422996"/>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1" name="フローチャート : 判断 200"/>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116876</xdr:rowOff>
    </xdr:from>
    <xdr:ext cx="762000" cy="259045"/>
    <xdr:sp macro="" textlink="">
      <xdr:nvSpPr>
        <xdr:cNvPr id="202" name="テキスト ボックス 201"/>
        <xdr:cNvSpPr txBox="1"/>
      </xdr:nvSpPr>
      <xdr:spPr>
        <a:xfrm>
          <a:off x="2844800" y="1383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134899</xdr:rowOff>
    </xdr:from>
    <xdr:to>
      <xdr:col>3</xdr:col>
      <xdr:colOff>279400</xdr:colOff>
      <xdr:row>84</xdr:row>
      <xdr:rowOff>47992</xdr:rowOff>
    </xdr:to>
    <xdr:cxnSp macro="">
      <xdr:nvCxnSpPr>
        <xdr:cNvPr id="203" name="直線コネクタ 202"/>
        <xdr:cNvCxnSpPr/>
      </xdr:nvCxnSpPr>
      <xdr:spPr>
        <a:xfrm>
          <a:off x="1447800" y="14365249"/>
          <a:ext cx="889000" cy="8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75496</xdr:rowOff>
    </xdr:from>
    <xdr:to>
      <xdr:col>3</xdr:col>
      <xdr:colOff>330200</xdr:colOff>
      <xdr:row>82</xdr:row>
      <xdr:rowOff>5646</xdr:rowOff>
    </xdr:to>
    <xdr:sp macro="" textlink="">
      <xdr:nvSpPr>
        <xdr:cNvPr id="204" name="フローチャート : 判断 203"/>
        <xdr:cNvSpPr/>
      </xdr:nvSpPr>
      <xdr:spPr>
        <a:xfrm>
          <a:off x="2286000" y="139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15823</xdr:rowOff>
    </xdr:from>
    <xdr:ext cx="762000" cy="259045"/>
    <xdr:sp macro="" textlink="">
      <xdr:nvSpPr>
        <xdr:cNvPr id="205" name="テキスト ボックス 204"/>
        <xdr:cNvSpPr txBox="1"/>
      </xdr:nvSpPr>
      <xdr:spPr>
        <a:xfrm>
          <a:off x="1955800" y="137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49998</xdr:rowOff>
    </xdr:from>
    <xdr:to>
      <xdr:col>2</xdr:col>
      <xdr:colOff>127000</xdr:colOff>
      <xdr:row>81</xdr:row>
      <xdr:rowOff>151598</xdr:rowOff>
    </xdr:to>
    <xdr:sp macro="" textlink="">
      <xdr:nvSpPr>
        <xdr:cNvPr id="206" name="フローチャート : 判断 205"/>
        <xdr:cNvSpPr/>
      </xdr:nvSpPr>
      <xdr:spPr>
        <a:xfrm>
          <a:off x="1397000" y="139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161775</xdr:rowOff>
    </xdr:from>
    <xdr:ext cx="762000" cy="259045"/>
    <xdr:sp macro="" textlink="">
      <xdr:nvSpPr>
        <xdr:cNvPr id="207" name="テキスト ボックス 206"/>
        <xdr:cNvSpPr txBox="1"/>
      </xdr:nvSpPr>
      <xdr:spPr>
        <a:xfrm>
          <a:off x="1066800" y="137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119171</xdr:rowOff>
    </xdr:from>
    <xdr:to>
      <xdr:col>7</xdr:col>
      <xdr:colOff>203200</xdr:colOff>
      <xdr:row>84</xdr:row>
      <xdr:rowOff>49321</xdr:rowOff>
    </xdr:to>
    <xdr:sp macro="" textlink="">
      <xdr:nvSpPr>
        <xdr:cNvPr id="213" name="円/楕円 212"/>
        <xdr:cNvSpPr/>
      </xdr:nvSpPr>
      <xdr:spPr>
        <a:xfrm>
          <a:off x="4902200" y="1434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91248</xdr:rowOff>
    </xdr:from>
    <xdr:ext cx="762000" cy="259045"/>
    <xdr:sp macro="" textlink="">
      <xdr:nvSpPr>
        <xdr:cNvPr id="214" name="人件費・物件費等の状況該当値テキスト"/>
        <xdr:cNvSpPr txBox="1"/>
      </xdr:nvSpPr>
      <xdr:spPr>
        <a:xfrm>
          <a:off x="5041900" y="1432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249,106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108131</xdr:rowOff>
    </xdr:from>
    <xdr:to>
      <xdr:col>6</xdr:col>
      <xdr:colOff>50800</xdr:colOff>
      <xdr:row>84</xdr:row>
      <xdr:rowOff>38281</xdr:rowOff>
    </xdr:to>
    <xdr:sp macro="" textlink="">
      <xdr:nvSpPr>
        <xdr:cNvPr id="215" name="円/楕円 214"/>
        <xdr:cNvSpPr/>
      </xdr:nvSpPr>
      <xdr:spPr>
        <a:xfrm>
          <a:off x="40640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23058</xdr:rowOff>
    </xdr:from>
    <xdr:ext cx="736600" cy="259045"/>
    <xdr:sp macro="" textlink="">
      <xdr:nvSpPr>
        <xdr:cNvPr id="216" name="テキスト ボックス 215"/>
        <xdr:cNvSpPr txBox="1"/>
      </xdr:nvSpPr>
      <xdr:spPr>
        <a:xfrm>
          <a:off x="3733800" y="1442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246,361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141846</xdr:rowOff>
    </xdr:from>
    <xdr:to>
      <xdr:col>4</xdr:col>
      <xdr:colOff>533400</xdr:colOff>
      <xdr:row>84</xdr:row>
      <xdr:rowOff>71996</xdr:rowOff>
    </xdr:to>
    <xdr:sp macro="" textlink="">
      <xdr:nvSpPr>
        <xdr:cNvPr id="217" name="円/楕円 216"/>
        <xdr:cNvSpPr/>
      </xdr:nvSpPr>
      <xdr:spPr>
        <a:xfrm>
          <a:off x="3175000" y="14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56773</xdr:rowOff>
    </xdr:from>
    <xdr:ext cx="762000" cy="259045"/>
    <xdr:sp macro="" textlink="">
      <xdr:nvSpPr>
        <xdr:cNvPr id="218" name="テキスト ボックス 217"/>
        <xdr:cNvSpPr txBox="1"/>
      </xdr:nvSpPr>
      <xdr:spPr>
        <a:xfrm>
          <a:off x="2844800" y="1445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254,744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168642</xdr:rowOff>
    </xdr:from>
    <xdr:to>
      <xdr:col>3</xdr:col>
      <xdr:colOff>330200</xdr:colOff>
      <xdr:row>84</xdr:row>
      <xdr:rowOff>98792</xdr:rowOff>
    </xdr:to>
    <xdr:sp macro="" textlink="">
      <xdr:nvSpPr>
        <xdr:cNvPr id="219" name="円/楕円 218"/>
        <xdr:cNvSpPr/>
      </xdr:nvSpPr>
      <xdr:spPr>
        <a:xfrm>
          <a:off x="2286000" y="143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83569</xdr:rowOff>
    </xdr:from>
    <xdr:ext cx="762000" cy="259045"/>
    <xdr:sp macro="" textlink="">
      <xdr:nvSpPr>
        <xdr:cNvPr id="220" name="テキスト ボックス 219"/>
        <xdr:cNvSpPr txBox="1"/>
      </xdr:nvSpPr>
      <xdr:spPr>
        <a:xfrm>
          <a:off x="1955800" y="1448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261,407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84099</xdr:rowOff>
    </xdr:from>
    <xdr:to>
      <xdr:col>2</xdr:col>
      <xdr:colOff>127000</xdr:colOff>
      <xdr:row>84</xdr:row>
      <xdr:rowOff>14249</xdr:rowOff>
    </xdr:to>
    <xdr:sp macro="" textlink="">
      <xdr:nvSpPr>
        <xdr:cNvPr id="221" name="円/楕円 220"/>
        <xdr:cNvSpPr/>
      </xdr:nvSpPr>
      <xdr:spPr>
        <a:xfrm>
          <a:off x="1397000" y="143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170476</xdr:rowOff>
    </xdr:from>
    <xdr:ext cx="762000" cy="259045"/>
    <xdr:sp macro="" textlink="">
      <xdr:nvSpPr>
        <xdr:cNvPr id="222" name="テキスト ボックス 221"/>
        <xdr:cNvSpPr txBox="1"/>
      </xdr:nvSpPr>
      <xdr:spPr>
        <a:xfrm>
          <a:off x="1066800" y="1440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240,385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国家公務員給与削減措置に伴う相違及び、経験年数階層の変動や職種区分間の人事異動による減により、前年度より大幅に減している。</a:t>
          </a:r>
          <a:endParaRPr kumimoji="1" lang="en-US" altLang="ja-JP" sz="1300">
            <a:latin typeface="ＭＳ Ｐゴシック"/>
          </a:endParaRPr>
        </a:p>
        <a:p>
          <a:r>
            <a:rPr kumimoji="1" lang="ja-JP" altLang="en-US" sz="1300">
              <a:latin typeface="ＭＳ Ｐゴシック"/>
            </a:rPr>
            <a:t>　全国町村平均及び類似団体平均を上回っている状況を踏まえ、北広島町行政改革大綱（第２次）に基づき、給与体系の見直し等、給与・手当等の総点検及び適正化、さらには適正な定員管理を図る。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85</xdr:row>
      <xdr:rowOff>88054</xdr:rowOff>
    </xdr:to>
    <xdr:cxnSp macro="">
      <xdr:nvCxnSpPr>
        <xdr:cNvPr id="251" name="直線コネクタ 250"/>
        <xdr:cNvCxnSpPr/>
      </xdr:nvCxnSpPr>
      <xdr:spPr>
        <a:xfrm flipV="1">
          <a:off x="17018000" y="13808711"/>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60131</xdr:rowOff>
    </xdr:from>
    <xdr:ext cx="762000" cy="259045"/>
    <xdr:sp macro="" textlink="">
      <xdr:nvSpPr>
        <xdr:cNvPr id="252" name="給与水準   （国との比較）最小値テキスト"/>
        <xdr:cNvSpPr txBox="1"/>
      </xdr:nvSpPr>
      <xdr:spPr>
        <a:xfrm>
          <a:off x="17106900" y="1463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85</xdr:row>
      <xdr:rowOff>88054</xdr:rowOff>
    </xdr:from>
    <xdr:to>
      <xdr:col>24</xdr:col>
      <xdr:colOff>647700</xdr:colOff>
      <xdr:row>85</xdr:row>
      <xdr:rowOff>88054</xdr:rowOff>
    </xdr:to>
    <xdr:cxnSp macro="">
      <xdr:nvCxnSpPr>
        <xdr:cNvPr id="253" name="直線コネクタ 252"/>
        <xdr:cNvCxnSpPr/>
      </xdr:nvCxnSpPr>
      <xdr:spPr>
        <a:xfrm>
          <a:off x="16929100" y="1466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4"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5" name="直線コネクタ 254"/>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88</xdr:row>
      <xdr:rowOff>112607</xdr:rowOff>
    </xdr:to>
    <xdr:cxnSp macro="">
      <xdr:nvCxnSpPr>
        <xdr:cNvPr id="256" name="直線コネクタ 255"/>
        <xdr:cNvCxnSpPr/>
      </xdr:nvCxnSpPr>
      <xdr:spPr>
        <a:xfrm flipV="1">
          <a:off x="16179800" y="14476307"/>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7"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8" name="フローチャート : 判断 257"/>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163407</xdr:rowOff>
    </xdr:from>
    <xdr:to>
      <xdr:col>23</xdr:col>
      <xdr:colOff>406400</xdr:colOff>
      <xdr:row>88</xdr:row>
      <xdr:rowOff>112607</xdr:rowOff>
    </xdr:to>
    <xdr:cxnSp macro="">
      <xdr:nvCxnSpPr>
        <xdr:cNvPr id="259" name="直線コネクタ 258"/>
        <xdr:cNvCxnSpPr/>
      </xdr:nvCxnSpPr>
      <xdr:spPr>
        <a:xfrm>
          <a:off x="15290800" y="150795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0" name="フローチャート : 判断 259"/>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61" name="テキスト ボックス 260"/>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87</xdr:row>
      <xdr:rowOff>163407</xdr:rowOff>
    </xdr:to>
    <xdr:cxnSp macro="">
      <xdr:nvCxnSpPr>
        <xdr:cNvPr id="262" name="直線コネクタ 261"/>
        <xdr:cNvCxnSpPr/>
      </xdr:nvCxnSpPr>
      <xdr:spPr>
        <a:xfrm>
          <a:off x="14401800" y="1445217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2539</xdr:rowOff>
    </xdr:from>
    <xdr:to>
      <xdr:col>22</xdr:col>
      <xdr:colOff>254000</xdr:colOff>
      <xdr:row>86</xdr:row>
      <xdr:rowOff>104139</xdr:rowOff>
    </xdr:to>
    <xdr:sp macro="" textlink="">
      <xdr:nvSpPr>
        <xdr:cNvPr id="263" name="フローチャート : 判断 262"/>
        <xdr:cNvSpPr/>
      </xdr:nvSpPr>
      <xdr:spPr>
        <a:xfrm>
          <a:off x="15240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114316</xdr:rowOff>
    </xdr:from>
    <xdr:ext cx="762000" cy="259045"/>
    <xdr:sp macro="" textlink="">
      <xdr:nvSpPr>
        <xdr:cNvPr id="264" name="テキスト ボックス 263"/>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18204</xdr:rowOff>
    </xdr:from>
    <xdr:to>
      <xdr:col>21</xdr:col>
      <xdr:colOff>0</xdr:colOff>
      <xdr:row>84</xdr:row>
      <xdr:rowOff>50377</xdr:rowOff>
    </xdr:to>
    <xdr:cxnSp macro="">
      <xdr:nvCxnSpPr>
        <xdr:cNvPr id="265" name="直線コネクタ 264"/>
        <xdr:cNvCxnSpPr/>
      </xdr:nvCxnSpPr>
      <xdr:spPr>
        <a:xfrm>
          <a:off x="13512800" y="144200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36830</xdr:rowOff>
    </xdr:from>
    <xdr:to>
      <xdr:col>21</xdr:col>
      <xdr:colOff>50800</xdr:colOff>
      <xdr:row>82</xdr:row>
      <xdr:rowOff>138430</xdr:rowOff>
    </xdr:to>
    <xdr:sp macro="" textlink="">
      <xdr:nvSpPr>
        <xdr:cNvPr id="266" name="フローチャート : 判断 265"/>
        <xdr:cNvSpPr/>
      </xdr:nvSpPr>
      <xdr:spPr>
        <a:xfrm>
          <a:off x="143510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148607</xdr:rowOff>
    </xdr:from>
    <xdr:ext cx="762000" cy="259045"/>
    <xdr:sp macro="" textlink="">
      <xdr:nvSpPr>
        <xdr:cNvPr id="267" name="テキスト ボックス 266"/>
        <xdr:cNvSpPr txBox="1"/>
      </xdr:nvSpPr>
      <xdr:spPr>
        <a:xfrm>
          <a:off x="14020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44873</xdr:rowOff>
    </xdr:from>
    <xdr:to>
      <xdr:col>19</xdr:col>
      <xdr:colOff>533400</xdr:colOff>
      <xdr:row>82</xdr:row>
      <xdr:rowOff>146473</xdr:rowOff>
    </xdr:to>
    <xdr:sp macro="" textlink="">
      <xdr:nvSpPr>
        <xdr:cNvPr id="268" name="フローチャート : 判断 267"/>
        <xdr:cNvSpPr/>
      </xdr:nvSpPr>
      <xdr:spPr>
        <a:xfrm>
          <a:off x="13462000" y="1410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156650</xdr:rowOff>
    </xdr:from>
    <xdr:ext cx="762000" cy="259045"/>
    <xdr:sp macro="" textlink="">
      <xdr:nvSpPr>
        <xdr:cNvPr id="269" name="テキスト ボックス 268"/>
        <xdr:cNvSpPr txBox="1"/>
      </xdr:nvSpPr>
      <xdr:spPr>
        <a:xfrm>
          <a:off x="13131800" y="1387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5" name="円/楕円 274"/>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167234</xdr:rowOff>
    </xdr:from>
    <xdr:ext cx="762000" cy="259045"/>
    <xdr:sp macro="" textlink="">
      <xdr:nvSpPr>
        <xdr:cNvPr id="276" name="給与水準   （国との比較）該当値テキスト"/>
        <xdr:cNvSpPr txBox="1"/>
      </xdr:nvSpPr>
      <xdr:spPr>
        <a:xfrm>
          <a:off x="17106900" y="1439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61807</xdr:rowOff>
    </xdr:from>
    <xdr:to>
      <xdr:col>23</xdr:col>
      <xdr:colOff>457200</xdr:colOff>
      <xdr:row>88</xdr:row>
      <xdr:rowOff>163407</xdr:rowOff>
    </xdr:to>
    <xdr:sp macro="" textlink="">
      <xdr:nvSpPr>
        <xdr:cNvPr id="277" name="円/楕円 276"/>
        <xdr:cNvSpPr/>
      </xdr:nvSpPr>
      <xdr:spPr>
        <a:xfrm>
          <a:off x="16129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78" name="テキスト ボックス 277"/>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112607</xdr:rowOff>
    </xdr:from>
    <xdr:to>
      <xdr:col>22</xdr:col>
      <xdr:colOff>254000</xdr:colOff>
      <xdr:row>88</xdr:row>
      <xdr:rowOff>42757</xdr:rowOff>
    </xdr:to>
    <xdr:sp macro="" textlink="">
      <xdr:nvSpPr>
        <xdr:cNvPr id="279" name="円/楕円 278"/>
        <xdr:cNvSpPr/>
      </xdr:nvSpPr>
      <xdr:spPr>
        <a:xfrm>
          <a:off x="15240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27534</xdr:rowOff>
    </xdr:from>
    <xdr:ext cx="762000" cy="259045"/>
    <xdr:sp macro="" textlink="">
      <xdr:nvSpPr>
        <xdr:cNvPr id="280" name="テキスト ボックス 279"/>
        <xdr:cNvSpPr txBox="1"/>
      </xdr:nvSpPr>
      <xdr:spPr>
        <a:xfrm>
          <a:off x="14909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171027</xdr:rowOff>
    </xdr:from>
    <xdr:to>
      <xdr:col>21</xdr:col>
      <xdr:colOff>50800</xdr:colOff>
      <xdr:row>84</xdr:row>
      <xdr:rowOff>101177</xdr:rowOff>
    </xdr:to>
    <xdr:sp macro="" textlink="">
      <xdr:nvSpPr>
        <xdr:cNvPr id="281" name="円/楕円 280"/>
        <xdr:cNvSpPr/>
      </xdr:nvSpPr>
      <xdr:spPr>
        <a:xfrm>
          <a:off x="14351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85954</xdr:rowOff>
    </xdr:from>
    <xdr:ext cx="762000" cy="259045"/>
    <xdr:sp macro="" textlink="">
      <xdr:nvSpPr>
        <xdr:cNvPr id="282" name="テキスト ボックス 281"/>
        <xdr:cNvSpPr txBox="1"/>
      </xdr:nvSpPr>
      <xdr:spPr>
        <a:xfrm>
          <a:off x="14020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83" name="円/楕円 282"/>
        <xdr:cNvSpPr/>
      </xdr:nvSpPr>
      <xdr:spPr>
        <a:xfrm>
          <a:off x="13462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53781</xdr:rowOff>
    </xdr:from>
    <xdr:ext cx="762000" cy="259045"/>
    <xdr:sp macro="" textlink="">
      <xdr:nvSpPr>
        <xdr:cNvPr id="284" name="テキスト ボックス 283"/>
        <xdr:cNvSpPr txBox="1"/>
      </xdr:nvSpPr>
      <xdr:spPr>
        <a:xfrm>
          <a:off x="13131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北広島町行政改革大綱（第２次）に基づく定員適正化の取組みにより、数値的には徐々に良化しているが全国・広島県平均及び類似団体平均を大きく上回っている。</a:t>
          </a:r>
          <a:endParaRPr kumimoji="1" lang="en-US" altLang="ja-JP" sz="1300">
            <a:latin typeface="ＭＳ Ｐゴシック"/>
          </a:endParaRPr>
        </a:p>
        <a:p>
          <a:r>
            <a:rPr kumimoji="1" lang="ja-JP" altLang="en-US" sz="1300">
              <a:latin typeface="ＭＳ Ｐゴシック"/>
            </a:rPr>
            <a:t>　面積が広いという本町の特性を考慮しつつも、引き続き、定員適正化への取組みを継続していくとともに、組織力の強化及び組織の集約化などによる適正な定員管理を行っていく。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18" name="直線コネクタ 317"/>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19"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0" name="直線コネクタ 319"/>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1"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2" name="直線コネクタ 321"/>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101203</xdr:rowOff>
    </xdr:from>
    <xdr:to>
      <xdr:col>24</xdr:col>
      <xdr:colOff>558800</xdr:colOff>
      <xdr:row>64</xdr:row>
      <xdr:rowOff>149463</xdr:rowOff>
    </xdr:to>
    <xdr:cxnSp macro="">
      <xdr:nvCxnSpPr>
        <xdr:cNvPr id="323" name="直線コネクタ 322"/>
        <xdr:cNvCxnSpPr/>
      </xdr:nvCxnSpPr>
      <xdr:spPr>
        <a:xfrm flipV="1">
          <a:off x="16179800" y="1107400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79074</xdr:rowOff>
    </xdr:from>
    <xdr:ext cx="762000" cy="259045"/>
    <xdr:sp macro="" textlink="">
      <xdr:nvSpPr>
        <xdr:cNvPr id="324" name="定員管理の状況平均値テキスト"/>
        <xdr:cNvSpPr txBox="1"/>
      </xdr:nvSpPr>
      <xdr:spPr>
        <a:xfrm>
          <a:off x="17106900" y="10366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5" name="フローチャート : 判断 324"/>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149463</xdr:rowOff>
    </xdr:from>
    <xdr:to>
      <xdr:col>23</xdr:col>
      <xdr:colOff>406400</xdr:colOff>
      <xdr:row>65</xdr:row>
      <xdr:rowOff>53419</xdr:rowOff>
    </xdr:to>
    <xdr:cxnSp macro="">
      <xdr:nvCxnSpPr>
        <xdr:cNvPr id="326" name="直線コネクタ 325"/>
        <xdr:cNvCxnSpPr/>
      </xdr:nvCxnSpPr>
      <xdr:spPr>
        <a:xfrm flipV="1">
          <a:off x="15290800" y="11122263"/>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27" name="フローチャート : 判断 326"/>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19464</xdr:rowOff>
    </xdr:from>
    <xdr:ext cx="736600" cy="259045"/>
    <xdr:sp macro="" textlink="">
      <xdr:nvSpPr>
        <xdr:cNvPr id="328" name="テキスト ボックス 327"/>
        <xdr:cNvSpPr txBox="1"/>
      </xdr:nvSpPr>
      <xdr:spPr>
        <a:xfrm>
          <a:off x="15798800" y="1030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53419</xdr:rowOff>
    </xdr:from>
    <xdr:to>
      <xdr:col>22</xdr:col>
      <xdr:colOff>203200</xdr:colOff>
      <xdr:row>65</xdr:row>
      <xdr:rowOff>65484</xdr:rowOff>
    </xdr:to>
    <xdr:cxnSp macro="">
      <xdr:nvCxnSpPr>
        <xdr:cNvPr id="329" name="直線コネクタ 328"/>
        <xdr:cNvCxnSpPr/>
      </xdr:nvCxnSpPr>
      <xdr:spPr>
        <a:xfrm flipV="1">
          <a:off x="14401800" y="111976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0" name="フローチャート : 判断 329"/>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46610</xdr:rowOff>
    </xdr:from>
    <xdr:ext cx="762000" cy="259045"/>
    <xdr:sp macro="" textlink="">
      <xdr:nvSpPr>
        <xdr:cNvPr id="331" name="テキスト ボックス 330"/>
        <xdr:cNvSpPr txBox="1"/>
      </xdr:nvSpPr>
      <xdr:spPr>
        <a:xfrm>
          <a:off x="14909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65484</xdr:rowOff>
    </xdr:from>
    <xdr:to>
      <xdr:col>21</xdr:col>
      <xdr:colOff>0</xdr:colOff>
      <xdr:row>65</xdr:row>
      <xdr:rowOff>97155</xdr:rowOff>
    </xdr:to>
    <xdr:cxnSp macro="">
      <xdr:nvCxnSpPr>
        <xdr:cNvPr id="332" name="直線コネクタ 331"/>
        <xdr:cNvCxnSpPr/>
      </xdr:nvCxnSpPr>
      <xdr:spPr>
        <a:xfrm flipV="1">
          <a:off x="13512800" y="11209734"/>
          <a:ext cx="889000" cy="3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64056</xdr:rowOff>
    </xdr:from>
    <xdr:to>
      <xdr:col>21</xdr:col>
      <xdr:colOff>50800</xdr:colOff>
      <xdr:row>61</xdr:row>
      <xdr:rowOff>165656</xdr:rowOff>
    </xdr:to>
    <xdr:sp macro="" textlink="">
      <xdr:nvSpPr>
        <xdr:cNvPr id="333" name="フローチャート : 判断 332"/>
        <xdr:cNvSpPr/>
      </xdr:nvSpPr>
      <xdr:spPr>
        <a:xfrm>
          <a:off x="14351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4383</xdr:rowOff>
    </xdr:from>
    <xdr:ext cx="762000" cy="259045"/>
    <xdr:sp macro="" textlink="">
      <xdr:nvSpPr>
        <xdr:cNvPr id="334" name="テキスト ボックス 333"/>
        <xdr:cNvSpPr txBox="1"/>
      </xdr:nvSpPr>
      <xdr:spPr>
        <a:xfrm>
          <a:off x="14020800" y="1029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35" name="フローチャート : 判断 334"/>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36" name="テキスト ボックス 335"/>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50403</xdr:rowOff>
    </xdr:from>
    <xdr:to>
      <xdr:col>24</xdr:col>
      <xdr:colOff>609600</xdr:colOff>
      <xdr:row>64</xdr:row>
      <xdr:rowOff>152003</xdr:rowOff>
    </xdr:to>
    <xdr:sp macro="" textlink="">
      <xdr:nvSpPr>
        <xdr:cNvPr id="342" name="円/楕円 341"/>
        <xdr:cNvSpPr/>
      </xdr:nvSpPr>
      <xdr:spPr>
        <a:xfrm>
          <a:off x="16967200" y="110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22480</xdr:rowOff>
    </xdr:from>
    <xdr:ext cx="762000" cy="259045"/>
    <xdr:sp macro="" textlink="">
      <xdr:nvSpPr>
        <xdr:cNvPr id="343" name="定員管理の状況該当値テキスト"/>
        <xdr:cNvSpPr txBox="1"/>
      </xdr:nvSpPr>
      <xdr:spPr>
        <a:xfrm>
          <a:off x="17106900" y="1099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98663</xdr:rowOff>
    </xdr:from>
    <xdr:to>
      <xdr:col>23</xdr:col>
      <xdr:colOff>457200</xdr:colOff>
      <xdr:row>65</xdr:row>
      <xdr:rowOff>28813</xdr:rowOff>
    </xdr:to>
    <xdr:sp macro="" textlink="">
      <xdr:nvSpPr>
        <xdr:cNvPr id="344" name="円/楕円 343"/>
        <xdr:cNvSpPr/>
      </xdr:nvSpPr>
      <xdr:spPr>
        <a:xfrm>
          <a:off x="16129000" y="110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13590</xdr:rowOff>
    </xdr:from>
    <xdr:ext cx="736600" cy="259045"/>
    <xdr:sp macro="" textlink="">
      <xdr:nvSpPr>
        <xdr:cNvPr id="345" name="テキスト ボックス 344"/>
        <xdr:cNvSpPr txBox="1"/>
      </xdr:nvSpPr>
      <xdr:spPr>
        <a:xfrm>
          <a:off x="15798800" y="1115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2619</xdr:rowOff>
    </xdr:from>
    <xdr:to>
      <xdr:col>22</xdr:col>
      <xdr:colOff>254000</xdr:colOff>
      <xdr:row>65</xdr:row>
      <xdr:rowOff>104219</xdr:rowOff>
    </xdr:to>
    <xdr:sp macro="" textlink="">
      <xdr:nvSpPr>
        <xdr:cNvPr id="346" name="円/楕円 345"/>
        <xdr:cNvSpPr/>
      </xdr:nvSpPr>
      <xdr:spPr>
        <a:xfrm>
          <a:off x="15240000" y="111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88996</xdr:rowOff>
    </xdr:from>
    <xdr:ext cx="762000" cy="259045"/>
    <xdr:sp macro="" textlink="">
      <xdr:nvSpPr>
        <xdr:cNvPr id="347" name="テキスト ボックス 346"/>
        <xdr:cNvSpPr txBox="1"/>
      </xdr:nvSpPr>
      <xdr:spPr>
        <a:xfrm>
          <a:off x="14909800" y="1123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14684</xdr:rowOff>
    </xdr:from>
    <xdr:to>
      <xdr:col>21</xdr:col>
      <xdr:colOff>50800</xdr:colOff>
      <xdr:row>65</xdr:row>
      <xdr:rowOff>116284</xdr:rowOff>
    </xdr:to>
    <xdr:sp macro="" textlink="">
      <xdr:nvSpPr>
        <xdr:cNvPr id="348" name="円/楕円 347"/>
        <xdr:cNvSpPr/>
      </xdr:nvSpPr>
      <xdr:spPr>
        <a:xfrm>
          <a:off x="14351000" y="111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101061</xdr:rowOff>
    </xdr:from>
    <xdr:ext cx="762000" cy="259045"/>
    <xdr:sp macro="" textlink="">
      <xdr:nvSpPr>
        <xdr:cNvPr id="349" name="テキスト ボックス 348"/>
        <xdr:cNvSpPr txBox="1"/>
      </xdr:nvSpPr>
      <xdr:spPr>
        <a:xfrm>
          <a:off x="14020800" y="1124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46355</xdr:rowOff>
    </xdr:from>
    <xdr:to>
      <xdr:col>19</xdr:col>
      <xdr:colOff>533400</xdr:colOff>
      <xdr:row>65</xdr:row>
      <xdr:rowOff>147955</xdr:rowOff>
    </xdr:to>
    <xdr:sp macro="" textlink="">
      <xdr:nvSpPr>
        <xdr:cNvPr id="350" name="円/楕円 349"/>
        <xdr:cNvSpPr/>
      </xdr:nvSpPr>
      <xdr:spPr>
        <a:xfrm>
          <a:off x="13462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132732</xdr:rowOff>
    </xdr:from>
    <xdr:ext cx="762000" cy="259045"/>
    <xdr:sp macro="" textlink="">
      <xdr:nvSpPr>
        <xdr:cNvPr id="351" name="テキスト ボックス 350"/>
        <xdr:cNvSpPr txBox="1"/>
      </xdr:nvSpPr>
      <xdr:spPr>
        <a:xfrm>
          <a:off x="13131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これまで実施してきた投資的事業費の圧縮による新規地方債発行抑制の取組みなどにより、前年度より</a:t>
          </a:r>
          <a:r>
            <a:rPr kumimoji="1" lang="en-US" altLang="ja-JP" sz="1300">
              <a:latin typeface="ＭＳ Ｐゴシック"/>
            </a:rPr>
            <a:t>0.3</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しかしながら、数値的には全国・広島県平均及び類似団体平均を大きく上回っている状況であり、決して低い数値であるとは言えない。従って、引き続きこの取り組みを実施していくことで、公営企業債を含めた新規地方債の発行抑制を行い公債費負担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42</xdr:row>
      <xdr:rowOff>1270</xdr:rowOff>
    </xdr:to>
    <xdr:cxnSp macro="">
      <xdr:nvCxnSpPr>
        <xdr:cNvPr id="381" name="直線コネクタ 380"/>
        <xdr:cNvCxnSpPr/>
      </xdr:nvCxnSpPr>
      <xdr:spPr>
        <a:xfrm flipV="1">
          <a:off x="17018000" y="6220883"/>
          <a:ext cx="0" cy="9812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144797</xdr:rowOff>
    </xdr:from>
    <xdr:ext cx="762000" cy="259045"/>
    <xdr:sp macro="" textlink="">
      <xdr:nvSpPr>
        <xdr:cNvPr id="382" name="公債費負担の状況最小値テキスト"/>
        <xdr:cNvSpPr txBox="1"/>
      </xdr:nvSpPr>
      <xdr:spPr>
        <a:xfrm>
          <a:off x="17106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42</xdr:row>
      <xdr:rowOff>1270</xdr:rowOff>
    </xdr:from>
    <xdr:to>
      <xdr:col>24</xdr:col>
      <xdr:colOff>647700</xdr:colOff>
      <xdr:row>42</xdr:row>
      <xdr:rowOff>1270</xdr:rowOff>
    </xdr:to>
    <xdr:cxnSp macro="">
      <xdr:nvCxnSpPr>
        <xdr:cNvPr id="383" name="直線コネクタ 382"/>
        <xdr:cNvCxnSpPr/>
      </xdr:nvCxnSpPr>
      <xdr:spPr>
        <a:xfrm>
          <a:off x="16929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5" name="直線コネクタ 38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132504</xdr:rowOff>
    </xdr:from>
    <xdr:to>
      <xdr:col>24</xdr:col>
      <xdr:colOff>558800</xdr:colOff>
      <xdr:row>41</xdr:row>
      <xdr:rowOff>156633</xdr:rowOff>
    </xdr:to>
    <xdr:cxnSp macro="">
      <xdr:nvCxnSpPr>
        <xdr:cNvPr id="386" name="直線コネクタ 385"/>
        <xdr:cNvCxnSpPr/>
      </xdr:nvCxnSpPr>
      <xdr:spPr>
        <a:xfrm flipV="1">
          <a:off x="16179800" y="716195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55050</xdr:rowOff>
    </xdr:from>
    <xdr:ext cx="762000" cy="259045"/>
    <xdr:sp macro="" textlink="">
      <xdr:nvSpPr>
        <xdr:cNvPr id="387" name="公債費負担の状況平均値テキスト"/>
        <xdr:cNvSpPr txBox="1"/>
      </xdr:nvSpPr>
      <xdr:spPr>
        <a:xfrm>
          <a:off x="17106900" y="657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38523</xdr:rowOff>
    </xdr:from>
    <xdr:to>
      <xdr:col>24</xdr:col>
      <xdr:colOff>609600</xdr:colOff>
      <xdr:row>39</xdr:row>
      <xdr:rowOff>140123</xdr:rowOff>
    </xdr:to>
    <xdr:sp macro="" textlink="">
      <xdr:nvSpPr>
        <xdr:cNvPr id="388" name="フローチャート : 判断 387"/>
        <xdr:cNvSpPr/>
      </xdr:nvSpPr>
      <xdr:spPr>
        <a:xfrm>
          <a:off x="16967200" y="672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156633</xdr:rowOff>
    </xdr:from>
    <xdr:to>
      <xdr:col>23</xdr:col>
      <xdr:colOff>406400</xdr:colOff>
      <xdr:row>42</xdr:row>
      <xdr:rowOff>105833</xdr:rowOff>
    </xdr:to>
    <xdr:cxnSp macro="">
      <xdr:nvCxnSpPr>
        <xdr:cNvPr id="389" name="直線コネクタ 388"/>
        <xdr:cNvCxnSpPr/>
      </xdr:nvCxnSpPr>
      <xdr:spPr>
        <a:xfrm flipV="1">
          <a:off x="15290800" y="71860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90" name="フローチャート : 判断 389"/>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91" name="テキスト ボックス 390"/>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63077</xdr:rowOff>
    </xdr:to>
    <xdr:cxnSp macro="">
      <xdr:nvCxnSpPr>
        <xdr:cNvPr id="392" name="直線コネクタ 391"/>
        <xdr:cNvCxnSpPr/>
      </xdr:nvCxnSpPr>
      <xdr:spPr>
        <a:xfrm flipV="1">
          <a:off x="14401800" y="730673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3" name="フローチャート : 判断 392"/>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4" name="テキスト ボックス 393"/>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63077</xdr:rowOff>
    </xdr:from>
    <xdr:to>
      <xdr:col>21</xdr:col>
      <xdr:colOff>0</xdr:colOff>
      <xdr:row>44</xdr:row>
      <xdr:rowOff>28363</xdr:rowOff>
    </xdr:to>
    <xdr:cxnSp macro="">
      <xdr:nvCxnSpPr>
        <xdr:cNvPr id="395" name="直線コネクタ 394"/>
        <xdr:cNvCxnSpPr/>
      </xdr:nvCxnSpPr>
      <xdr:spPr>
        <a:xfrm flipV="1">
          <a:off x="13512800" y="743542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6" name="フローチャート : 判断 395"/>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7" name="テキスト ボックス 396"/>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8" name="フローチャート : 判断 397"/>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399" name="テキスト ボックス 398"/>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81704</xdr:rowOff>
    </xdr:from>
    <xdr:to>
      <xdr:col>24</xdr:col>
      <xdr:colOff>609600</xdr:colOff>
      <xdr:row>42</xdr:row>
      <xdr:rowOff>11854</xdr:rowOff>
    </xdr:to>
    <xdr:sp macro="" textlink="">
      <xdr:nvSpPr>
        <xdr:cNvPr id="405" name="円/楕円 404"/>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149031</xdr:rowOff>
    </xdr:from>
    <xdr:ext cx="762000" cy="259045"/>
    <xdr:sp macro="" textlink="">
      <xdr:nvSpPr>
        <xdr:cNvPr id="406" name="公債費負担の状況該当値テキスト"/>
        <xdr:cNvSpPr txBox="1"/>
      </xdr:nvSpPr>
      <xdr:spPr>
        <a:xfrm>
          <a:off x="17106900" y="700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105833</xdr:rowOff>
    </xdr:from>
    <xdr:to>
      <xdr:col>23</xdr:col>
      <xdr:colOff>457200</xdr:colOff>
      <xdr:row>42</xdr:row>
      <xdr:rowOff>35983</xdr:rowOff>
    </xdr:to>
    <xdr:sp macro="" textlink="">
      <xdr:nvSpPr>
        <xdr:cNvPr id="407" name="円/楕円 406"/>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20760</xdr:rowOff>
    </xdr:from>
    <xdr:ext cx="736600" cy="259045"/>
    <xdr:sp macro="" textlink="">
      <xdr:nvSpPr>
        <xdr:cNvPr id="408" name="テキスト ボックス 407"/>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9" name="円/楕円 408"/>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10" name="テキスト ボックス 409"/>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12277</xdr:rowOff>
    </xdr:from>
    <xdr:to>
      <xdr:col>21</xdr:col>
      <xdr:colOff>50800</xdr:colOff>
      <xdr:row>43</xdr:row>
      <xdr:rowOff>113877</xdr:rowOff>
    </xdr:to>
    <xdr:sp macro="" textlink="">
      <xdr:nvSpPr>
        <xdr:cNvPr id="411" name="円/楕円 410"/>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98654</xdr:rowOff>
    </xdr:from>
    <xdr:ext cx="762000" cy="259045"/>
    <xdr:sp macro="" textlink="">
      <xdr:nvSpPr>
        <xdr:cNvPr id="412" name="テキスト ボックス 411"/>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413" name="円/楕円 412"/>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414" name="テキスト ボックス 413"/>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地方債残高の減及び充当可能基金の増などの要因により、前年度から</a:t>
          </a:r>
          <a:r>
            <a:rPr kumimoji="1" lang="en-US" altLang="ja-JP" sz="1300">
              <a:latin typeface="ＭＳ Ｐゴシック"/>
            </a:rPr>
            <a:t>13.8</a:t>
          </a:r>
          <a:r>
            <a:rPr kumimoji="1" lang="ja-JP" altLang="en-US" sz="1300">
              <a:latin typeface="ＭＳ Ｐゴシック"/>
            </a:rPr>
            <a:t>ポイント改善した。また、これまでに実施してきた投資的事業費の圧縮による新規地方債発行抑制の取組みにより、過去５年間においても</a:t>
          </a:r>
          <a:r>
            <a:rPr kumimoji="1" lang="en-US" altLang="ja-JP" sz="1300">
              <a:latin typeface="ＭＳ Ｐゴシック"/>
            </a:rPr>
            <a:t>77.9</a:t>
          </a:r>
          <a:r>
            <a:rPr kumimoji="1" lang="ja-JP" altLang="en-US" sz="1300">
              <a:latin typeface="ＭＳ Ｐゴシック"/>
            </a:rPr>
            <a:t>ポイント改善と、大幅な改善傾向にある。</a:t>
          </a:r>
          <a:endParaRPr kumimoji="1" lang="en-US" altLang="ja-JP" sz="1300">
            <a:latin typeface="ＭＳ Ｐゴシック"/>
          </a:endParaRPr>
        </a:p>
        <a:p>
          <a:r>
            <a:rPr kumimoji="1" lang="ja-JP" altLang="en-US" sz="1300">
              <a:latin typeface="ＭＳ Ｐゴシック"/>
            </a:rPr>
            <a:t>　しかしながら、地方債現在高及び公営企業債等への繰出に係る将来負担額が依然として大きな割合を占めており、全国平均及び類似団体平均を大きく上回っていることから、さらなる改善に向けた取り組みを実施して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145838</xdr:rowOff>
    </xdr:from>
    <xdr:to>
      <xdr:col>24</xdr:col>
      <xdr:colOff>558800</xdr:colOff>
      <xdr:row>20</xdr:row>
      <xdr:rowOff>22690</xdr:rowOff>
    </xdr:to>
    <xdr:cxnSp macro="">
      <xdr:nvCxnSpPr>
        <xdr:cNvPr id="443" name="直線コネクタ 442"/>
        <xdr:cNvCxnSpPr/>
      </xdr:nvCxnSpPr>
      <xdr:spPr>
        <a:xfrm flipV="1">
          <a:off x="17018000" y="2374688"/>
          <a:ext cx="0" cy="10770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166217</xdr:rowOff>
    </xdr:from>
    <xdr:ext cx="762000" cy="259045"/>
    <xdr:sp macro="" textlink="">
      <xdr:nvSpPr>
        <xdr:cNvPr id="444" name="将来負担の状況最小値テキスト"/>
        <xdr:cNvSpPr txBox="1"/>
      </xdr:nvSpPr>
      <xdr:spPr>
        <a:xfrm>
          <a:off x="17106900" y="342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20</xdr:row>
      <xdr:rowOff>22690</xdr:rowOff>
    </xdr:from>
    <xdr:to>
      <xdr:col>24</xdr:col>
      <xdr:colOff>647700</xdr:colOff>
      <xdr:row>20</xdr:row>
      <xdr:rowOff>22690</xdr:rowOff>
    </xdr:to>
    <xdr:cxnSp macro="">
      <xdr:nvCxnSpPr>
        <xdr:cNvPr id="445" name="直線コネクタ 444"/>
        <xdr:cNvCxnSpPr/>
      </xdr:nvCxnSpPr>
      <xdr:spPr>
        <a:xfrm>
          <a:off x="16929100" y="345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60765</xdr:rowOff>
    </xdr:from>
    <xdr:ext cx="762000" cy="259045"/>
    <xdr:sp macro="" textlink="">
      <xdr:nvSpPr>
        <xdr:cNvPr id="446" name="将来負担の状況最大値テキスト"/>
        <xdr:cNvSpPr txBox="1"/>
      </xdr:nvSpPr>
      <xdr:spPr>
        <a:xfrm>
          <a:off x="17106900" y="211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145838</xdr:rowOff>
    </xdr:from>
    <xdr:to>
      <xdr:col>24</xdr:col>
      <xdr:colOff>647700</xdr:colOff>
      <xdr:row>13</xdr:row>
      <xdr:rowOff>145838</xdr:rowOff>
    </xdr:to>
    <xdr:cxnSp macro="">
      <xdr:nvCxnSpPr>
        <xdr:cNvPr id="447" name="直線コネクタ 446"/>
        <xdr:cNvCxnSpPr/>
      </xdr:nvCxnSpPr>
      <xdr:spPr>
        <a:xfrm>
          <a:off x="16929100" y="23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134747</xdr:rowOff>
    </xdr:from>
    <xdr:to>
      <xdr:col>24</xdr:col>
      <xdr:colOff>558800</xdr:colOff>
      <xdr:row>19</xdr:row>
      <xdr:rowOff>74295</xdr:rowOff>
    </xdr:to>
    <xdr:cxnSp macro="">
      <xdr:nvCxnSpPr>
        <xdr:cNvPr id="448" name="直線コネクタ 447"/>
        <xdr:cNvCxnSpPr/>
      </xdr:nvCxnSpPr>
      <xdr:spPr>
        <a:xfrm flipV="1">
          <a:off x="16179800" y="3220847"/>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66142</xdr:rowOff>
    </xdr:from>
    <xdr:ext cx="762000" cy="259045"/>
    <xdr:sp macro="" textlink="">
      <xdr:nvSpPr>
        <xdr:cNvPr id="449" name="将来負担の状況平均値テキスト"/>
        <xdr:cNvSpPr txBox="1"/>
      </xdr:nvSpPr>
      <xdr:spPr>
        <a:xfrm>
          <a:off x="17106900" y="2637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49615</xdr:rowOff>
    </xdr:from>
    <xdr:to>
      <xdr:col>24</xdr:col>
      <xdr:colOff>609600</xdr:colOff>
      <xdr:row>16</xdr:row>
      <xdr:rowOff>151215</xdr:rowOff>
    </xdr:to>
    <xdr:sp macro="" textlink="">
      <xdr:nvSpPr>
        <xdr:cNvPr id="450" name="フローチャート : 判断 449"/>
        <xdr:cNvSpPr/>
      </xdr:nvSpPr>
      <xdr:spPr>
        <a:xfrm>
          <a:off x="169672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74295</xdr:rowOff>
    </xdr:from>
    <xdr:to>
      <xdr:col>23</xdr:col>
      <xdr:colOff>406400</xdr:colOff>
      <xdr:row>20</xdr:row>
      <xdr:rowOff>45212</xdr:rowOff>
    </xdr:to>
    <xdr:cxnSp macro="">
      <xdr:nvCxnSpPr>
        <xdr:cNvPr id="451" name="直線コネクタ 450"/>
        <xdr:cNvCxnSpPr/>
      </xdr:nvCxnSpPr>
      <xdr:spPr>
        <a:xfrm flipV="1">
          <a:off x="15290800" y="3331845"/>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155787</xdr:rowOff>
    </xdr:from>
    <xdr:to>
      <xdr:col>23</xdr:col>
      <xdr:colOff>457200</xdr:colOff>
      <xdr:row>17</xdr:row>
      <xdr:rowOff>85937</xdr:rowOff>
    </xdr:to>
    <xdr:sp macro="" textlink="">
      <xdr:nvSpPr>
        <xdr:cNvPr id="452" name="フローチャート : 判断 451"/>
        <xdr:cNvSpPr/>
      </xdr:nvSpPr>
      <xdr:spPr>
        <a:xfrm>
          <a:off x="16129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96114</xdr:rowOff>
    </xdr:from>
    <xdr:ext cx="736600" cy="259045"/>
    <xdr:sp macro="" textlink="">
      <xdr:nvSpPr>
        <xdr:cNvPr id="453" name="テキスト ボックス 452"/>
        <xdr:cNvSpPr txBox="1"/>
      </xdr:nvSpPr>
      <xdr:spPr>
        <a:xfrm>
          <a:off x="15798800" y="266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45212</xdr:rowOff>
    </xdr:from>
    <xdr:to>
      <xdr:col>22</xdr:col>
      <xdr:colOff>203200</xdr:colOff>
      <xdr:row>21</xdr:row>
      <xdr:rowOff>102997</xdr:rowOff>
    </xdr:to>
    <xdr:cxnSp macro="">
      <xdr:nvCxnSpPr>
        <xdr:cNvPr id="454" name="直線コネクタ 453"/>
        <xdr:cNvCxnSpPr/>
      </xdr:nvCxnSpPr>
      <xdr:spPr>
        <a:xfrm flipV="1">
          <a:off x="14401800" y="3474212"/>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96943</xdr:rowOff>
    </xdr:from>
    <xdr:to>
      <xdr:col>22</xdr:col>
      <xdr:colOff>254000</xdr:colOff>
      <xdr:row>18</xdr:row>
      <xdr:rowOff>27093</xdr:rowOff>
    </xdr:to>
    <xdr:sp macro="" textlink="">
      <xdr:nvSpPr>
        <xdr:cNvPr id="455" name="フローチャート : 判断 454"/>
        <xdr:cNvSpPr/>
      </xdr:nvSpPr>
      <xdr:spPr>
        <a:xfrm>
          <a:off x="15240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37270</xdr:rowOff>
    </xdr:from>
    <xdr:ext cx="762000" cy="259045"/>
    <xdr:sp macro="" textlink="">
      <xdr:nvSpPr>
        <xdr:cNvPr id="456" name="テキスト ボックス 455"/>
        <xdr:cNvSpPr txBox="1"/>
      </xdr:nvSpPr>
      <xdr:spPr>
        <a:xfrm>
          <a:off x="14909800" y="278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102997</xdr:rowOff>
    </xdr:from>
    <xdr:to>
      <xdr:col>21</xdr:col>
      <xdr:colOff>0</xdr:colOff>
      <xdr:row>22</xdr:row>
      <xdr:rowOff>75523</xdr:rowOff>
    </xdr:to>
    <xdr:cxnSp macro="">
      <xdr:nvCxnSpPr>
        <xdr:cNvPr id="457" name="直線コネクタ 456"/>
        <xdr:cNvCxnSpPr/>
      </xdr:nvCxnSpPr>
      <xdr:spPr>
        <a:xfrm flipV="1">
          <a:off x="13512800" y="3703447"/>
          <a:ext cx="889000" cy="1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103378</xdr:rowOff>
    </xdr:from>
    <xdr:to>
      <xdr:col>21</xdr:col>
      <xdr:colOff>50800</xdr:colOff>
      <xdr:row>18</xdr:row>
      <xdr:rowOff>33528</xdr:rowOff>
    </xdr:to>
    <xdr:sp macro="" textlink="">
      <xdr:nvSpPr>
        <xdr:cNvPr id="458" name="フローチャート : 判断 457"/>
        <xdr:cNvSpPr/>
      </xdr:nvSpPr>
      <xdr:spPr>
        <a:xfrm>
          <a:off x="14351000" y="301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43705</xdr:rowOff>
    </xdr:from>
    <xdr:ext cx="762000" cy="259045"/>
    <xdr:sp macro="" textlink="">
      <xdr:nvSpPr>
        <xdr:cNvPr id="459" name="テキスト ボックス 458"/>
        <xdr:cNvSpPr txBox="1"/>
      </xdr:nvSpPr>
      <xdr:spPr>
        <a:xfrm>
          <a:off x="140208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111294</xdr:rowOff>
    </xdr:from>
    <xdr:to>
      <xdr:col>19</xdr:col>
      <xdr:colOff>533400</xdr:colOff>
      <xdr:row>19</xdr:row>
      <xdr:rowOff>41444</xdr:rowOff>
    </xdr:to>
    <xdr:sp macro="" textlink="">
      <xdr:nvSpPr>
        <xdr:cNvPr id="460" name="フローチャート : 判断 459"/>
        <xdr:cNvSpPr/>
      </xdr:nvSpPr>
      <xdr:spPr>
        <a:xfrm>
          <a:off x="13462000" y="319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51621</xdr:rowOff>
    </xdr:from>
    <xdr:ext cx="762000" cy="259045"/>
    <xdr:sp macro="" textlink="">
      <xdr:nvSpPr>
        <xdr:cNvPr id="461" name="テキスト ボックス 460"/>
        <xdr:cNvSpPr txBox="1"/>
      </xdr:nvSpPr>
      <xdr:spPr>
        <a:xfrm>
          <a:off x="13131800" y="296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83947</xdr:rowOff>
    </xdr:from>
    <xdr:to>
      <xdr:col>24</xdr:col>
      <xdr:colOff>609600</xdr:colOff>
      <xdr:row>19</xdr:row>
      <xdr:rowOff>14097</xdr:rowOff>
    </xdr:to>
    <xdr:sp macro="" textlink="">
      <xdr:nvSpPr>
        <xdr:cNvPr id="467" name="円/楕円 466"/>
        <xdr:cNvSpPr/>
      </xdr:nvSpPr>
      <xdr:spPr>
        <a:xfrm>
          <a:off x="16967200" y="31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56024</xdr:rowOff>
    </xdr:from>
    <xdr:ext cx="762000" cy="259045"/>
    <xdr:sp macro="" textlink="">
      <xdr:nvSpPr>
        <xdr:cNvPr id="468" name="将来負担の状況該当値テキスト"/>
        <xdr:cNvSpPr txBox="1"/>
      </xdr:nvSpPr>
      <xdr:spPr>
        <a:xfrm>
          <a:off x="17106900" y="314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23495</xdr:rowOff>
    </xdr:from>
    <xdr:to>
      <xdr:col>23</xdr:col>
      <xdr:colOff>457200</xdr:colOff>
      <xdr:row>19</xdr:row>
      <xdr:rowOff>125095</xdr:rowOff>
    </xdr:to>
    <xdr:sp macro="" textlink="">
      <xdr:nvSpPr>
        <xdr:cNvPr id="469" name="円/楕円 468"/>
        <xdr:cNvSpPr/>
      </xdr:nvSpPr>
      <xdr:spPr>
        <a:xfrm>
          <a:off x="161290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109872</xdr:rowOff>
    </xdr:from>
    <xdr:ext cx="736600" cy="259045"/>
    <xdr:sp macro="" textlink="">
      <xdr:nvSpPr>
        <xdr:cNvPr id="470" name="テキスト ボックス 469"/>
        <xdr:cNvSpPr txBox="1"/>
      </xdr:nvSpPr>
      <xdr:spPr>
        <a:xfrm>
          <a:off x="15798800" y="336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165862</xdr:rowOff>
    </xdr:from>
    <xdr:to>
      <xdr:col>22</xdr:col>
      <xdr:colOff>254000</xdr:colOff>
      <xdr:row>20</xdr:row>
      <xdr:rowOff>96012</xdr:rowOff>
    </xdr:to>
    <xdr:sp macro="" textlink="">
      <xdr:nvSpPr>
        <xdr:cNvPr id="471" name="円/楕円 470"/>
        <xdr:cNvSpPr/>
      </xdr:nvSpPr>
      <xdr:spPr>
        <a:xfrm>
          <a:off x="15240000" y="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80789</xdr:rowOff>
    </xdr:from>
    <xdr:ext cx="762000" cy="259045"/>
    <xdr:sp macro="" textlink="">
      <xdr:nvSpPr>
        <xdr:cNvPr id="472" name="テキスト ボックス 471"/>
        <xdr:cNvSpPr txBox="1"/>
      </xdr:nvSpPr>
      <xdr:spPr>
        <a:xfrm>
          <a:off x="14909800" y="350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52197</xdr:rowOff>
    </xdr:from>
    <xdr:to>
      <xdr:col>21</xdr:col>
      <xdr:colOff>50800</xdr:colOff>
      <xdr:row>21</xdr:row>
      <xdr:rowOff>153797</xdr:rowOff>
    </xdr:to>
    <xdr:sp macro="" textlink="">
      <xdr:nvSpPr>
        <xdr:cNvPr id="473" name="円/楕円 472"/>
        <xdr:cNvSpPr/>
      </xdr:nvSpPr>
      <xdr:spPr>
        <a:xfrm>
          <a:off x="14351000" y="36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138574</xdr:rowOff>
    </xdr:from>
    <xdr:ext cx="762000" cy="259045"/>
    <xdr:sp macro="" textlink="">
      <xdr:nvSpPr>
        <xdr:cNvPr id="474" name="テキスト ボックス 473"/>
        <xdr:cNvSpPr txBox="1"/>
      </xdr:nvSpPr>
      <xdr:spPr>
        <a:xfrm>
          <a:off x="14020800" y="37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24723</xdr:rowOff>
    </xdr:from>
    <xdr:to>
      <xdr:col>19</xdr:col>
      <xdr:colOff>533400</xdr:colOff>
      <xdr:row>22</xdr:row>
      <xdr:rowOff>126323</xdr:rowOff>
    </xdr:to>
    <xdr:sp macro="" textlink="">
      <xdr:nvSpPr>
        <xdr:cNvPr id="475" name="円/楕円 474"/>
        <xdr:cNvSpPr/>
      </xdr:nvSpPr>
      <xdr:spPr>
        <a:xfrm>
          <a:off x="13462000" y="37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111100</xdr:rowOff>
    </xdr:from>
    <xdr:ext cx="762000" cy="259045"/>
    <xdr:sp macro="" textlink="">
      <xdr:nvSpPr>
        <xdr:cNvPr id="476" name="テキスト ボックス 475"/>
        <xdr:cNvSpPr txBox="1"/>
      </xdr:nvSpPr>
      <xdr:spPr>
        <a:xfrm>
          <a:off x="13131800" y="38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19,790
19,437
646.24
17,828,314
17,153,561
602,108
10,365,962
18,707,455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105.7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職員給与及び退職手当組合負担金の減、地方税の増等による経常一般財源歳入の増により、前年度より</a:t>
          </a:r>
          <a:r>
            <a:rPr kumimoji="1" lang="en-US" altLang="ja-JP" sz="1300">
              <a:latin typeface="ＭＳ Ｐゴシック"/>
            </a:rPr>
            <a:t>1.2</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北広島町行政改革大綱（第２次）に基づき、給与体系の見直し、昇給制度の適正化等の給与・手当の総点検並びに適正化を図り、人件費の抑制を図っていく。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135164</xdr:rowOff>
    </xdr:from>
    <xdr:to>
      <xdr:col>7</xdr:col>
      <xdr:colOff>15875</xdr:colOff>
      <xdr:row>38</xdr:row>
      <xdr:rowOff>94343</xdr:rowOff>
    </xdr:to>
    <xdr:cxnSp macro="">
      <xdr:nvCxnSpPr>
        <xdr:cNvPr id="67" name="直線コネクタ 66"/>
        <xdr:cNvCxnSpPr/>
      </xdr:nvCxnSpPr>
      <xdr:spPr>
        <a:xfrm flipV="1">
          <a:off x="3987800" y="64788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130827</xdr:rowOff>
    </xdr:from>
    <xdr:ext cx="762000" cy="259045"/>
    <xdr:sp macro="" textlink="">
      <xdr:nvSpPr>
        <xdr:cNvPr id="68"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94343</xdr:rowOff>
    </xdr:from>
    <xdr:to>
      <xdr:col>5</xdr:col>
      <xdr:colOff>549275</xdr:colOff>
      <xdr:row>38</xdr:row>
      <xdr:rowOff>137885</xdr:rowOff>
    </xdr:to>
    <xdr:cxnSp macro="">
      <xdr:nvCxnSpPr>
        <xdr:cNvPr id="70" name="直線コネクタ 69"/>
        <xdr:cNvCxnSpPr/>
      </xdr:nvCxnSpPr>
      <xdr:spPr>
        <a:xfrm flipV="1">
          <a:off x="3098800" y="6609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2" name="テキスト ボックス 71"/>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167822</xdr:rowOff>
    </xdr:from>
    <xdr:to>
      <xdr:col>4</xdr:col>
      <xdr:colOff>346075</xdr:colOff>
      <xdr:row>38</xdr:row>
      <xdr:rowOff>137885</xdr:rowOff>
    </xdr:to>
    <xdr:cxnSp macro="">
      <xdr:nvCxnSpPr>
        <xdr:cNvPr id="73" name="直線コネクタ 72"/>
        <xdr:cNvCxnSpPr/>
      </xdr:nvCxnSpPr>
      <xdr:spPr>
        <a:xfrm>
          <a:off x="2209800" y="65114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5" name="テキスト ボックス 74"/>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167822</xdr:rowOff>
    </xdr:from>
    <xdr:to>
      <xdr:col>3</xdr:col>
      <xdr:colOff>142875</xdr:colOff>
      <xdr:row>38</xdr:row>
      <xdr:rowOff>127000</xdr:rowOff>
    </xdr:to>
    <xdr:cxnSp macro="">
      <xdr:nvCxnSpPr>
        <xdr:cNvPr id="76" name="直線コネクタ 75"/>
        <xdr:cNvCxnSpPr/>
      </xdr:nvCxnSpPr>
      <xdr:spPr>
        <a:xfrm flipV="1">
          <a:off x="1320800" y="6511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24691</xdr:rowOff>
    </xdr:from>
    <xdr:ext cx="762000" cy="259045"/>
    <xdr:sp macro="" textlink="">
      <xdr:nvSpPr>
        <xdr:cNvPr id="78" name="テキスト ボックス 77"/>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9" name="フローチャート : 判断 78"/>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80" name="テキスト ボックス 79"/>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84364</xdr:rowOff>
    </xdr:from>
    <xdr:to>
      <xdr:col>7</xdr:col>
      <xdr:colOff>66675</xdr:colOff>
      <xdr:row>38</xdr:row>
      <xdr:rowOff>14514</xdr:rowOff>
    </xdr:to>
    <xdr:sp macro="" textlink="">
      <xdr:nvSpPr>
        <xdr:cNvPr id="86" name="円/楕円 85"/>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56441</xdr:rowOff>
    </xdr:from>
    <xdr:ext cx="762000" cy="259045"/>
    <xdr:sp macro="" textlink="">
      <xdr:nvSpPr>
        <xdr:cNvPr id="87" name="人件費該当値テキスト"/>
        <xdr:cNvSpPr txBox="1"/>
      </xdr:nvSpPr>
      <xdr:spPr>
        <a:xfrm>
          <a:off x="4914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43543</xdr:rowOff>
    </xdr:from>
    <xdr:to>
      <xdr:col>5</xdr:col>
      <xdr:colOff>600075</xdr:colOff>
      <xdr:row>38</xdr:row>
      <xdr:rowOff>145143</xdr:rowOff>
    </xdr:to>
    <xdr:sp macro="" textlink="">
      <xdr:nvSpPr>
        <xdr:cNvPr id="88" name="円/楕円 87"/>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129920</xdr:rowOff>
    </xdr:from>
    <xdr:ext cx="736600" cy="259045"/>
    <xdr:sp macro="" textlink="">
      <xdr:nvSpPr>
        <xdr:cNvPr id="89" name="テキスト ボックス 88"/>
        <xdr:cNvSpPr txBox="1"/>
      </xdr:nvSpPr>
      <xdr:spPr>
        <a:xfrm>
          <a:off x="3606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87085</xdr:rowOff>
    </xdr:from>
    <xdr:to>
      <xdr:col>4</xdr:col>
      <xdr:colOff>396875</xdr:colOff>
      <xdr:row>39</xdr:row>
      <xdr:rowOff>17235</xdr:rowOff>
    </xdr:to>
    <xdr:sp macro="" textlink="">
      <xdr:nvSpPr>
        <xdr:cNvPr id="90" name="円/楕円 89"/>
        <xdr:cNvSpPr/>
      </xdr:nvSpPr>
      <xdr:spPr>
        <a:xfrm>
          <a:off x="3048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2012</xdr:rowOff>
    </xdr:from>
    <xdr:ext cx="762000" cy="259045"/>
    <xdr:sp macro="" textlink="">
      <xdr:nvSpPr>
        <xdr:cNvPr id="91" name="テキスト ボックス 90"/>
        <xdr:cNvSpPr txBox="1"/>
      </xdr:nvSpPr>
      <xdr:spPr>
        <a:xfrm>
          <a:off x="2717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117022</xdr:rowOff>
    </xdr:from>
    <xdr:to>
      <xdr:col>3</xdr:col>
      <xdr:colOff>193675</xdr:colOff>
      <xdr:row>38</xdr:row>
      <xdr:rowOff>47172</xdr:rowOff>
    </xdr:to>
    <xdr:sp macro="" textlink="">
      <xdr:nvSpPr>
        <xdr:cNvPr id="92" name="円/楕円 91"/>
        <xdr:cNvSpPr/>
      </xdr:nvSpPr>
      <xdr:spPr>
        <a:xfrm>
          <a:off x="2159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31949</xdr:rowOff>
    </xdr:from>
    <xdr:ext cx="762000" cy="259045"/>
    <xdr:sp macro="" textlink="">
      <xdr:nvSpPr>
        <xdr:cNvPr id="93" name="テキスト ボックス 92"/>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4" name="円/楕円 93"/>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95" name="テキスト ボックス 94"/>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公共施設の点検調査の実施や情報基盤整備事業における機器更新等の実施による支出の増により、昨年度より</a:t>
          </a:r>
          <a:r>
            <a:rPr kumimoji="1" lang="en-US" altLang="ja-JP" sz="1300">
              <a:latin typeface="ＭＳ Ｐゴシック"/>
            </a:rPr>
            <a:t>0.6</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北広島町行政改革大綱（第２次）に基づく事務事業の見直しや業務の効率化・減量化などの取組みを引き続き進めることにより、コスト削減等による物件費の削減を図る。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134620</xdr:rowOff>
    </xdr:from>
    <xdr:to>
      <xdr:col>24</xdr:col>
      <xdr:colOff>31750</xdr:colOff>
      <xdr:row>21</xdr:row>
      <xdr:rowOff>130810</xdr:rowOff>
    </xdr:to>
    <xdr:cxnSp macro="">
      <xdr:nvCxnSpPr>
        <xdr:cNvPr id="121" name="直線コネクタ 120"/>
        <xdr:cNvCxnSpPr/>
      </xdr:nvCxnSpPr>
      <xdr:spPr>
        <a:xfrm flipV="1">
          <a:off x="16510000" y="2192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2"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3" name="直線コネクタ 122"/>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49547</xdr:rowOff>
    </xdr:from>
    <xdr:ext cx="762000" cy="259045"/>
    <xdr:sp macro="" textlink="">
      <xdr:nvSpPr>
        <xdr:cNvPr id="124"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134620</xdr:rowOff>
    </xdr:from>
    <xdr:to>
      <xdr:col>24</xdr:col>
      <xdr:colOff>120650</xdr:colOff>
      <xdr:row>12</xdr:row>
      <xdr:rowOff>134620</xdr:rowOff>
    </xdr:to>
    <xdr:cxnSp macro="">
      <xdr:nvCxnSpPr>
        <xdr:cNvPr id="125" name="直線コネクタ 124"/>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15</xdr:row>
      <xdr:rowOff>1270</xdr:rowOff>
    </xdr:to>
    <xdr:cxnSp macro="">
      <xdr:nvCxnSpPr>
        <xdr:cNvPr id="126" name="直線コネクタ 125"/>
        <xdr:cNvCxnSpPr/>
      </xdr:nvCxnSpPr>
      <xdr:spPr>
        <a:xfrm>
          <a:off x="15671800" y="2481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151147</xdr:rowOff>
    </xdr:from>
    <xdr:ext cx="762000" cy="259045"/>
    <xdr:sp macro="" textlink="">
      <xdr:nvSpPr>
        <xdr:cNvPr id="127"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8" name="フローチャート : 判断 127"/>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81280</xdr:rowOff>
    </xdr:to>
    <xdr:cxnSp macro="">
      <xdr:nvCxnSpPr>
        <xdr:cNvPr id="129" name="直線コネクタ 128"/>
        <xdr:cNvCxnSpPr/>
      </xdr:nvCxnSpPr>
      <xdr:spPr>
        <a:xfrm>
          <a:off x="14782800" y="245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87630</xdr:rowOff>
    </xdr:from>
    <xdr:to>
      <xdr:col>22</xdr:col>
      <xdr:colOff>615950</xdr:colOff>
      <xdr:row>16</xdr:row>
      <xdr:rowOff>17780</xdr:rowOff>
    </xdr:to>
    <xdr:sp macro="" textlink="">
      <xdr:nvSpPr>
        <xdr:cNvPr id="130" name="フローチャート : 判断 129"/>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2557</xdr:rowOff>
    </xdr:from>
    <xdr:ext cx="736600" cy="259045"/>
    <xdr:sp macro="" textlink="">
      <xdr:nvSpPr>
        <xdr:cNvPr id="131" name="テキスト ボックス 130"/>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111760</xdr:rowOff>
    </xdr:to>
    <xdr:cxnSp macro="">
      <xdr:nvCxnSpPr>
        <xdr:cNvPr id="132" name="直線コネクタ 131"/>
        <xdr:cNvCxnSpPr/>
      </xdr:nvCxnSpPr>
      <xdr:spPr>
        <a:xfrm flipV="1">
          <a:off x="13893800" y="245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3" name="フローチャート : 判断 132"/>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34" name="テキスト ボックス 133"/>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157480</xdr:rowOff>
    </xdr:to>
    <xdr:cxnSp macro="">
      <xdr:nvCxnSpPr>
        <xdr:cNvPr id="135" name="直線コネクタ 134"/>
        <xdr:cNvCxnSpPr/>
      </xdr:nvCxnSpPr>
      <xdr:spPr>
        <a:xfrm flipV="1">
          <a:off x="13004800" y="251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xdr:rowOff>
    </xdr:from>
    <xdr:to>
      <xdr:col>20</xdr:col>
      <xdr:colOff>209550</xdr:colOff>
      <xdr:row>14</xdr:row>
      <xdr:rowOff>116840</xdr:rowOff>
    </xdr:to>
    <xdr:sp macro="" textlink="">
      <xdr:nvSpPr>
        <xdr:cNvPr id="136" name="フローチャート : 判断 135"/>
        <xdr:cNvSpPr/>
      </xdr:nvSpPr>
      <xdr:spPr>
        <a:xfrm>
          <a:off x="13843000" y="24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127017</xdr:rowOff>
    </xdr:from>
    <xdr:ext cx="762000" cy="259045"/>
    <xdr:sp macro="" textlink="">
      <xdr:nvSpPr>
        <xdr:cNvPr id="137" name="テキスト ボックス 136"/>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38" name="フローチャート : 判断 137"/>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39" name="テキスト ボックス 138"/>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5" name="円/楕円 144"/>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6"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7" name="円/楕円 146"/>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8" name="テキスト ボックス 147"/>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49" name="円/楕円 148"/>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0" name="テキスト ボックス 149"/>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1" name="円/楕円 150"/>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147337</xdr:rowOff>
    </xdr:from>
    <xdr:ext cx="762000" cy="259045"/>
    <xdr:sp macro="" textlink="">
      <xdr:nvSpPr>
        <xdr:cNvPr id="152" name="テキスト ボックス 151"/>
        <xdr:cNvSpPr txBox="1"/>
      </xdr:nvSpPr>
      <xdr:spPr>
        <a:xfrm>
          <a:off x="13512800" y="254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106680</xdr:rowOff>
    </xdr:from>
    <xdr:to>
      <xdr:col>19</xdr:col>
      <xdr:colOff>6350</xdr:colOff>
      <xdr:row>15</xdr:row>
      <xdr:rowOff>36830</xdr:rowOff>
    </xdr:to>
    <xdr:sp macro="" textlink="">
      <xdr:nvSpPr>
        <xdr:cNvPr id="153" name="円/楕円 152"/>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21607</xdr:rowOff>
    </xdr:from>
    <xdr:ext cx="762000" cy="259045"/>
    <xdr:sp macro="" textlink="">
      <xdr:nvSpPr>
        <xdr:cNvPr id="154" name="テキスト ボックス 153"/>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地方税の増等による経常一般財源歳入の増はあったものの、扶助費の増により前年度より</a:t>
          </a:r>
          <a:r>
            <a:rPr kumimoji="1" lang="en-US" altLang="ja-JP" sz="1300">
              <a:latin typeface="ＭＳ Ｐゴシック"/>
            </a:rPr>
            <a:t>0.1</a:t>
          </a:r>
          <a:r>
            <a:rPr kumimoji="1" lang="ja-JP" altLang="en-US" sz="1300">
              <a:latin typeface="ＭＳ Ｐゴシック"/>
            </a:rPr>
            <a:t>ポイント増となった。全国・広島県平均を下回ってはいるが、依然として類似団体平均を上回っている状況にある。</a:t>
          </a:r>
          <a:endParaRPr kumimoji="1" lang="en-US" altLang="ja-JP" sz="1300">
            <a:latin typeface="ＭＳ Ｐゴシック"/>
          </a:endParaRPr>
        </a:p>
        <a:p>
          <a:r>
            <a:rPr kumimoji="1" lang="ja-JP" altLang="en-US" sz="1300">
              <a:latin typeface="ＭＳ Ｐゴシック"/>
            </a:rPr>
            <a:t>　年々増加傾向にあることから、その必要性を検討、見直し等を実施することで増加傾向に歯止めをかけるよう取組みを進める。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2" name="直線コネクタ 181"/>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5"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6" name="直線コネクタ 185"/>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69850</xdr:rowOff>
    </xdr:to>
    <xdr:cxnSp macro="">
      <xdr:nvCxnSpPr>
        <xdr:cNvPr id="187" name="直線コネクタ 186"/>
        <xdr:cNvCxnSpPr/>
      </xdr:nvCxnSpPr>
      <xdr:spPr>
        <a:xfrm>
          <a:off x="3987800" y="982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8"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9" name="フローチャート : 判断 188"/>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50800</xdr:rowOff>
    </xdr:to>
    <xdr:cxnSp macro="">
      <xdr:nvCxnSpPr>
        <xdr:cNvPr id="190" name="直線コネクタ 189"/>
        <xdr:cNvCxnSpPr/>
      </xdr:nvCxnSpPr>
      <xdr:spPr>
        <a:xfrm>
          <a:off x="3098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1" name="フローチャート : 判断 190"/>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192" name="テキスト ボックス 19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165100</xdr:rowOff>
    </xdr:to>
    <xdr:cxnSp macro="">
      <xdr:nvCxnSpPr>
        <xdr:cNvPr id="193" name="直線コネクタ 192"/>
        <xdr:cNvCxnSpPr/>
      </xdr:nvCxnSpPr>
      <xdr:spPr>
        <a:xfrm>
          <a:off x="2209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4" name="フローチャート : 判断 193"/>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5" name="テキスト ボックス 194"/>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50800</xdr:rowOff>
    </xdr:to>
    <xdr:cxnSp macro="">
      <xdr:nvCxnSpPr>
        <xdr:cNvPr id="196" name="直線コネクタ 195"/>
        <xdr:cNvCxnSpPr/>
      </xdr:nvCxnSpPr>
      <xdr:spPr>
        <a:xfrm>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8" name="テキスト ボックス 19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9" name="フローチャート : 判断 198"/>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0" name="テキスト ボックス 19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6" name="円/楕円 205"/>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7"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8" name="円/楕円 207"/>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09" name="テキスト ボックス 208"/>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0" name="円/楕円 209"/>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1" name="テキスト ボックス 210"/>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2" name="円/楕円 211"/>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3" name="テキスト ボックス 21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4" name="円/楕円 213"/>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92727</xdr:rowOff>
    </xdr:from>
    <xdr:ext cx="762000" cy="259045"/>
    <xdr:sp macro="" textlink="">
      <xdr:nvSpPr>
        <xdr:cNvPr id="215" name="テキスト ボックス 214"/>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a:t>
          </a:r>
          <a:r>
            <a:rPr kumimoji="1" lang="en-US" altLang="ja-JP" sz="1200">
              <a:latin typeface="ＭＳ Ｐゴシック"/>
            </a:rPr>
            <a:t>1.1</a:t>
          </a:r>
          <a:r>
            <a:rPr kumimoji="1" lang="ja-JP" altLang="en-US" sz="1200">
              <a:latin typeface="ＭＳ Ｐゴシック"/>
            </a:rPr>
            <a:t>ポイント増となり、全国・広島県平均及び類似団体平均を上回っている。</a:t>
          </a:r>
          <a:endParaRPr kumimoji="1" lang="en-US" altLang="ja-JP" sz="1200">
            <a:latin typeface="ＭＳ Ｐゴシック"/>
          </a:endParaRPr>
        </a:p>
        <a:p>
          <a:r>
            <a:rPr kumimoji="1" lang="ja-JP" altLang="en-US" sz="1200">
              <a:latin typeface="ＭＳ Ｐゴシック"/>
            </a:rPr>
            <a:t>　国民健康保険事業、介護保険事業特別会計においては保険料等の適正化、収納率の向上を図り、一般会計による負担額の抑制を行う。</a:t>
          </a:r>
          <a:endParaRPr kumimoji="1" lang="en-US" altLang="ja-JP" sz="1200">
            <a:latin typeface="ＭＳ Ｐゴシック"/>
          </a:endParaRPr>
        </a:p>
        <a:p>
          <a:r>
            <a:rPr kumimoji="1" lang="ja-JP" altLang="en-US" sz="1200">
              <a:latin typeface="ＭＳ Ｐゴシック"/>
            </a:rPr>
            <a:t>　その他の特別会計についても、料金収入の適正化や収納率の向上、維持管理費等の削減を行うことで繰出金の抑制による健全化を図る。</a:t>
          </a:r>
          <a:endParaRPr kumimoji="1" lang="en-US" altLang="ja-JP"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5" name="直線コネクタ 244"/>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6"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7" name="直線コネクタ 246"/>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8"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9" name="直線コネクタ 248"/>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53522</xdr:rowOff>
    </xdr:from>
    <xdr:to>
      <xdr:col>24</xdr:col>
      <xdr:colOff>31750</xdr:colOff>
      <xdr:row>58</xdr:row>
      <xdr:rowOff>61685</xdr:rowOff>
    </xdr:to>
    <xdr:cxnSp macro="">
      <xdr:nvCxnSpPr>
        <xdr:cNvPr id="250" name="直線コネクタ 249"/>
        <xdr:cNvCxnSpPr/>
      </xdr:nvCxnSpPr>
      <xdr:spPr>
        <a:xfrm>
          <a:off x="15671800" y="98261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133549</xdr:rowOff>
    </xdr:from>
    <xdr:ext cx="762000" cy="259045"/>
    <xdr:sp macro="" textlink="">
      <xdr:nvSpPr>
        <xdr:cNvPr id="251" name="その他平均値テキスト"/>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2" name="フローチャート : 判断 251"/>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53522</xdr:rowOff>
    </xdr:from>
    <xdr:to>
      <xdr:col>22</xdr:col>
      <xdr:colOff>565150</xdr:colOff>
      <xdr:row>58</xdr:row>
      <xdr:rowOff>127000</xdr:rowOff>
    </xdr:to>
    <xdr:cxnSp macro="">
      <xdr:nvCxnSpPr>
        <xdr:cNvPr id="253" name="直線コネクタ 252"/>
        <xdr:cNvCxnSpPr/>
      </xdr:nvCxnSpPr>
      <xdr:spPr>
        <a:xfrm flipV="1">
          <a:off x="14782800" y="98261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4" name="フローチャート : 判断 253"/>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55" name="テキスト ボックス 254"/>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61</xdr:row>
      <xdr:rowOff>53522</xdr:rowOff>
    </xdr:to>
    <xdr:cxnSp macro="">
      <xdr:nvCxnSpPr>
        <xdr:cNvPr id="256" name="直線コネクタ 255"/>
        <xdr:cNvCxnSpPr/>
      </xdr:nvCxnSpPr>
      <xdr:spPr>
        <a:xfrm flipV="1">
          <a:off x="13893800" y="10071100"/>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7" name="フローチャート : 判断 256"/>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58" name="テキスト ボックス 257"/>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53522</xdr:rowOff>
    </xdr:from>
    <xdr:to>
      <xdr:col>20</xdr:col>
      <xdr:colOff>158750</xdr:colOff>
      <xdr:row>61</xdr:row>
      <xdr:rowOff>102507</xdr:rowOff>
    </xdr:to>
    <xdr:cxnSp macro="">
      <xdr:nvCxnSpPr>
        <xdr:cNvPr id="259" name="直線コネクタ 258"/>
        <xdr:cNvCxnSpPr/>
      </xdr:nvCxnSpPr>
      <xdr:spPr>
        <a:xfrm flipV="1">
          <a:off x="13004800" y="10511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0" name="フローチャート : 判断 259"/>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1" name="テキスト ボックス 260"/>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51707</xdr:rowOff>
    </xdr:from>
    <xdr:to>
      <xdr:col>19</xdr:col>
      <xdr:colOff>6350</xdr:colOff>
      <xdr:row>57</xdr:row>
      <xdr:rowOff>153307</xdr:rowOff>
    </xdr:to>
    <xdr:sp macro="" textlink="">
      <xdr:nvSpPr>
        <xdr:cNvPr id="262" name="フローチャート : 判断 261"/>
        <xdr:cNvSpPr/>
      </xdr:nvSpPr>
      <xdr:spPr>
        <a:xfrm>
          <a:off x="12954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163484</xdr:rowOff>
    </xdr:from>
    <xdr:ext cx="762000" cy="259045"/>
    <xdr:sp macro="" textlink="">
      <xdr:nvSpPr>
        <xdr:cNvPr id="263" name="テキスト ボックス 262"/>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10885</xdr:rowOff>
    </xdr:from>
    <xdr:to>
      <xdr:col>24</xdr:col>
      <xdr:colOff>82550</xdr:colOff>
      <xdr:row>58</xdr:row>
      <xdr:rowOff>112485</xdr:rowOff>
    </xdr:to>
    <xdr:sp macro="" textlink="">
      <xdr:nvSpPr>
        <xdr:cNvPr id="269" name="円/楕円 268"/>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154412</xdr:rowOff>
    </xdr:from>
    <xdr:ext cx="762000" cy="259045"/>
    <xdr:sp macro="" textlink="">
      <xdr:nvSpPr>
        <xdr:cNvPr id="270"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2722</xdr:rowOff>
    </xdr:from>
    <xdr:to>
      <xdr:col>22</xdr:col>
      <xdr:colOff>615950</xdr:colOff>
      <xdr:row>57</xdr:row>
      <xdr:rowOff>104322</xdr:rowOff>
    </xdr:to>
    <xdr:sp macro="" textlink="">
      <xdr:nvSpPr>
        <xdr:cNvPr id="271" name="円/楕円 270"/>
        <xdr:cNvSpPr/>
      </xdr:nvSpPr>
      <xdr:spPr>
        <a:xfrm>
          <a:off x="15621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114499</xdr:rowOff>
    </xdr:from>
    <xdr:ext cx="736600" cy="259045"/>
    <xdr:sp macro="" textlink="">
      <xdr:nvSpPr>
        <xdr:cNvPr id="272" name="テキスト ボックス 271"/>
        <xdr:cNvSpPr txBox="1"/>
      </xdr:nvSpPr>
      <xdr:spPr>
        <a:xfrm>
          <a:off x="15290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73" name="円/楕円 272"/>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4" name="テキスト ボックス 273"/>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2722</xdr:rowOff>
    </xdr:from>
    <xdr:to>
      <xdr:col>20</xdr:col>
      <xdr:colOff>209550</xdr:colOff>
      <xdr:row>61</xdr:row>
      <xdr:rowOff>104322</xdr:rowOff>
    </xdr:to>
    <xdr:sp macro="" textlink="">
      <xdr:nvSpPr>
        <xdr:cNvPr id="275" name="円/楕円 274"/>
        <xdr:cNvSpPr/>
      </xdr:nvSpPr>
      <xdr:spPr>
        <a:xfrm>
          <a:off x="13843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89099</xdr:rowOff>
    </xdr:from>
    <xdr:ext cx="762000" cy="259045"/>
    <xdr:sp macro="" textlink="">
      <xdr:nvSpPr>
        <xdr:cNvPr id="276" name="テキスト ボックス 275"/>
        <xdr:cNvSpPr txBox="1"/>
      </xdr:nvSpPr>
      <xdr:spPr>
        <a:xfrm>
          <a:off x="13512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51707</xdr:rowOff>
    </xdr:from>
    <xdr:to>
      <xdr:col>19</xdr:col>
      <xdr:colOff>6350</xdr:colOff>
      <xdr:row>61</xdr:row>
      <xdr:rowOff>153307</xdr:rowOff>
    </xdr:to>
    <xdr:sp macro="" textlink="">
      <xdr:nvSpPr>
        <xdr:cNvPr id="277" name="円/楕円 276"/>
        <xdr:cNvSpPr/>
      </xdr:nvSpPr>
      <xdr:spPr>
        <a:xfrm>
          <a:off x="12954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138084</xdr:rowOff>
    </xdr:from>
    <xdr:ext cx="762000" cy="259045"/>
    <xdr:sp macro="" textlink="">
      <xdr:nvSpPr>
        <xdr:cNvPr id="278" name="テキスト ボックス 277"/>
        <xdr:cNvSpPr txBox="1"/>
      </xdr:nvSpPr>
      <xdr:spPr>
        <a:xfrm>
          <a:off x="12623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北広島町行政改革大綱（第２次）に基づき、事務事業見直しによる削減を実施しているが、新規事業分を含めると若干増額決算となったため、前年度と横ばいの数値となった。</a:t>
          </a:r>
          <a:endParaRPr kumimoji="1" lang="en-US" altLang="ja-JP" sz="1300">
            <a:latin typeface="ＭＳ Ｐゴシック"/>
          </a:endParaRPr>
        </a:p>
        <a:p>
          <a:r>
            <a:rPr kumimoji="1" lang="ja-JP" altLang="en-US" sz="1300">
              <a:latin typeface="ＭＳ Ｐゴシック"/>
            </a:rPr>
            <a:t>　引き続き大綱の取組みに基づき補助効果等を検証し、補助金の見直しや廃止を行っていくことで補助費等の抑制を図る。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6" name="直線コネクタ 305"/>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7"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8" name="直線コネクタ 307"/>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09"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0" name="直線コネクタ 309"/>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104140</xdr:rowOff>
    </xdr:from>
    <xdr:to>
      <xdr:col>24</xdr:col>
      <xdr:colOff>31750</xdr:colOff>
      <xdr:row>34</xdr:row>
      <xdr:rowOff>104140</xdr:rowOff>
    </xdr:to>
    <xdr:cxnSp macro="">
      <xdr:nvCxnSpPr>
        <xdr:cNvPr id="311" name="直線コネクタ 310"/>
        <xdr:cNvCxnSpPr/>
      </xdr:nvCxnSpPr>
      <xdr:spPr>
        <a:xfrm>
          <a:off x="15671800" y="5933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10177</xdr:rowOff>
    </xdr:from>
    <xdr:ext cx="762000" cy="259045"/>
    <xdr:sp macro="" textlink="">
      <xdr:nvSpPr>
        <xdr:cNvPr id="312"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3" name="フローチャート : 判断 312"/>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96520</xdr:rowOff>
    </xdr:from>
    <xdr:to>
      <xdr:col>22</xdr:col>
      <xdr:colOff>565150</xdr:colOff>
      <xdr:row>34</xdr:row>
      <xdr:rowOff>104140</xdr:rowOff>
    </xdr:to>
    <xdr:cxnSp macro="">
      <xdr:nvCxnSpPr>
        <xdr:cNvPr id="314" name="直線コネクタ 313"/>
        <xdr:cNvCxnSpPr/>
      </xdr:nvCxnSpPr>
      <xdr:spPr>
        <a:xfrm>
          <a:off x="14782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5" name="フローチャート : 判断 314"/>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101617</xdr:rowOff>
    </xdr:from>
    <xdr:ext cx="736600" cy="259045"/>
    <xdr:sp macro="" textlink="">
      <xdr:nvSpPr>
        <xdr:cNvPr id="316" name="テキスト ボックス 315"/>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96520</xdr:rowOff>
    </xdr:from>
    <xdr:to>
      <xdr:col>21</xdr:col>
      <xdr:colOff>361950</xdr:colOff>
      <xdr:row>34</xdr:row>
      <xdr:rowOff>142240</xdr:rowOff>
    </xdr:to>
    <xdr:cxnSp macro="">
      <xdr:nvCxnSpPr>
        <xdr:cNvPr id="317" name="直線コネクタ 316"/>
        <xdr:cNvCxnSpPr/>
      </xdr:nvCxnSpPr>
      <xdr:spPr>
        <a:xfrm flipV="1">
          <a:off x="13893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8" name="フローチャート : 判断 317"/>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109237</xdr:rowOff>
    </xdr:from>
    <xdr:ext cx="762000" cy="259045"/>
    <xdr:sp macro="" textlink="">
      <xdr:nvSpPr>
        <xdr:cNvPr id="319" name="テキスト ボックス 318"/>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35</xdr:row>
      <xdr:rowOff>100330</xdr:rowOff>
    </xdr:to>
    <xdr:cxnSp macro="">
      <xdr:nvCxnSpPr>
        <xdr:cNvPr id="320" name="直線コネクタ 319"/>
        <xdr:cNvCxnSpPr/>
      </xdr:nvCxnSpPr>
      <xdr:spPr>
        <a:xfrm flipV="1">
          <a:off x="13004800" y="5971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1" name="フローチャート : 判断 320"/>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2" name="テキスト ボックス 321"/>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3" name="フローチャート : 判断 322"/>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48277</xdr:rowOff>
    </xdr:from>
    <xdr:ext cx="762000" cy="259045"/>
    <xdr:sp macro="" textlink="">
      <xdr:nvSpPr>
        <xdr:cNvPr id="324" name="テキスト ボックス 323"/>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53340</xdr:rowOff>
    </xdr:from>
    <xdr:to>
      <xdr:col>24</xdr:col>
      <xdr:colOff>82550</xdr:colOff>
      <xdr:row>34</xdr:row>
      <xdr:rowOff>154940</xdr:rowOff>
    </xdr:to>
    <xdr:sp macro="" textlink="">
      <xdr:nvSpPr>
        <xdr:cNvPr id="330" name="円/楕円 329"/>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133367</xdr:rowOff>
    </xdr:from>
    <xdr:ext cx="762000" cy="259045"/>
    <xdr:sp macro="" textlink="">
      <xdr:nvSpPr>
        <xdr:cNvPr id="331"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32" name="円/楕円 331"/>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33" name="テキスト ボックス 332"/>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45720</xdr:rowOff>
    </xdr:from>
    <xdr:to>
      <xdr:col>21</xdr:col>
      <xdr:colOff>412750</xdr:colOff>
      <xdr:row>34</xdr:row>
      <xdr:rowOff>147320</xdr:rowOff>
    </xdr:to>
    <xdr:sp macro="" textlink="">
      <xdr:nvSpPr>
        <xdr:cNvPr id="334" name="円/楕円 333"/>
        <xdr:cNvSpPr/>
      </xdr:nvSpPr>
      <xdr:spPr>
        <a:xfrm>
          <a:off x="14732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157497</xdr:rowOff>
    </xdr:from>
    <xdr:ext cx="762000" cy="259045"/>
    <xdr:sp macro="" textlink="">
      <xdr:nvSpPr>
        <xdr:cNvPr id="335" name="テキスト ボックス 334"/>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91440</xdr:rowOff>
    </xdr:from>
    <xdr:to>
      <xdr:col>20</xdr:col>
      <xdr:colOff>209550</xdr:colOff>
      <xdr:row>35</xdr:row>
      <xdr:rowOff>21590</xdr:rowOff>
    </xdr:to>
    <xdr:sp macro="" textlink="">
      <xdr:nvSpPr>
        <xdr:cNvPr id="336" name="円/楕円 335"/>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31767</xdr:rowOff>
    </xdr:from>
    <xdr:ext cx="762000" cy="259045"/>
    <xdr:sp macro="" textlink="">
      <xdr:nvSpPr>
        <xdr:cNvPr id="337" name="テキスト ボックス 336"/>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38" name="円/楕円 337"/>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161307</xdr:rowOff>
    </xdr:from>
    <xdr:ext cx="762000" cy="259045"/>
    <xdr:sp macro="" textlink="">
      <xdr:nvSpPr>
        <xdr:cNvPr id="339" name="テキスト ボックス 338"/>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地方税の増等による経常一般財源歳入の増はあったものの、情報基盤整備事業などの大型事業の元金償還が始まったことにより、前年度より</a:t>
          </a:r>
          <a:r>
            <a:rPr kumimoji="1" lang="en-US" altLang="ja-JP" sz="1200">
              <a:latin typeface="ＭＳ Ｐゴシック"/>
            </a:rPr>
            <a:t>0.8</a:t>
          </a:r>
          <a:r>
            <a:rPr kumimoji="1" lang="ja-JP" altLang="en-US" sz="1200">
              <a:latin typeface="ＭＳ Ｐゴシック"/>
            </a:rPr>
            <a:t>ポイント増となった。</a:t>
          </a:r>
          <a:endParaRPr kumimoji="1" lang="en-US" altLang="ja-JP" sz="1200">
            <a:latin typeface="ＭＳ Ｐゴシック"/>
          </a:endParaRPr>
        </a:p>
        <a:p>
          <a:r>
            <a:rPr kumimoji="1" lang="ja-JP" altLang="en-US" sz="1200">
              <a:latin typeface="ＭＳ Ｐゴシック"/>
            </a:rPr>
            <a:t>　地方債償還額が高額で推移しており、経常収支比率のうち公債費に係る部分も全国・広島県平均及び類似団体平均を大幅に上回っている状況から、投資的事業費の圧縮・計画の延伸等の進度調整を行い、新規地方債発行の抑制を図っていくことで公債費負担の適正化を図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4" name="直線コネクタ 353"/>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5" name="テキスト ボックス 354"/>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8" name="直線コネクタ 357"/>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9" name="テキスト ボックス 358"/>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79</xdr:row>
      <xdr:rowOff>69850</xdr:rowOff>
    </xdr:to>
    <xdr:cxnSp macro="">
      <xdr:nvCxnSpPr>
        <xdr:cNvPr id="363" name="直線コネクタ 362"/>
        <xdr:cNvCxnSpPr/>
      </xdr:nvCxnSpPr>
      <xdr:spPr>
        <a:xfrm flipV="1">
          <a:off x="4826000" y="125857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41927</xdr:rowOff>
    </xdr:from>
    <xdr:ext cx="762000" cy="259045"/>
    <xdr:sp macro="" textlink="">
      <xdr:nvSpPr>
        <xdr:cNvPr id="364" name="公債費最小値テキスト"/>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79</xdr:row>
      <xdr:rowOff>69850</xdr:rowOff>
    </xdr:from>
    <xdr:to>
      <xdr:col>7</xdr:col>
      <xdr:colOff>104775</xdr:colOff>
      <xdr:row>79</xdr:row>
      <xdr:rowOff>69850</xdr:rowOff>
    </xdr:to>
    <xdr:cxnSp macro="">
      <xdr:nvCxnSpPr>
        <xdr:cNvPr id="365" name="直線コネクタ 364"/>
        <xdr:cNvCxnSpPr/>
      </xdr:nvCxnSpPr>
      <xdr:spPr>
        <a:xfrm>
          <a:off x="4737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69850</xdr:rowOff>
    </xdr:to>
    <xdr:cxnSp macro="">
      <xdr:nvCxnSpPr>
        <xdr:cNvPr id="368" name="直線コネクタ 367"/>
        <xdr:cNvCxnSpPr/>
      </xdr:nvCxnSpPr>
      <xdr:spPr>
        <a:xfrm>
          <a:off x="3987800" y="13568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69"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0" name="フローチャート : 判断 369"/>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115570</xdr:rowOff>
    </xdr:to>
    <xdr:cxnSp macro="">
      <xdr:nvCxnSpPr>
        <xdr:cNvPr id="371" name="直線コネクタ 370"/>
        <xdr:cNvCxnSpPr/>
      </xdr:nvCxnSpPr>
      <xdr:spPr>
        <a:xfrm flipV="1">
          <a:off x="3098800" y="13568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7620</xdr:rowOff>
    </xdr:from>
    <xdr:to>
      <xdr:col>5</xdr:col>
      <xdr:colOff>600075</xdr:colOff>
      <xdr:row>77</xdr:row>
      <xdr:rowOff>109220</xdr:rowOff>
    </xdr:to>
    <xdr:sp macro="" textlink="">
      <xdr:nvSpPr>
        <xdr:cNvPr id="372" name="フローチャート : 判断 371"/>
        <xdr:cNvSpPr/>
      </xdr:nvSpPr>
      <xdr:spPr>
        <a:xfrm>
          <a:off x="3937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119397</xdr:rowOff>
    </xdr:from>
    <xdr:ext cx="736600" cy="259045"/>
    <xdr:sp macro="" textlink="">
      <xdr:nvSpPr>
        <xdr:cNvPr id="373" name="テキスト ボックス 372"/>
        <xdr:cNvSpPr txBox="1"/>
      </xdr:nvSpPr>
      <xdr:spPr>
        <a:xfrm>
          <a:off x="3606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115570</xdr:rowOff>
    </xdr:to>
    <xdr:cxnSp macro="">
      <xdr:nvCxnSpPr>
        <xdr:cNvPr id="374" name="直線コネクタ 373"/>
        <xdr:cNvCxnSpPr/>
      </xdr:nvCxnSpPr>
      <xdr:spPr>
        <a:xfrm>
          <a:off x="2209800" y="1361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47625</xdr:rowOff>
    </xdr:from>
    <xdr:to>
      <xdr:col>4</xdr:col>
      <xdr:colOff>396875</xdr:colOff>
      <xdr:row>77</xdr:row>
      <xdr:rowOff>149225</xdr:rowOff>
    </xdr:to>
    <xdr:sp macro="" textlink="">
      <xdr:nvSpPr>
        <xdr:cNvPr id="375" name="フローチャート : 判断 374"/>
        <xdr:cNvSpPr/>
      </xdr:nvSpPr>
      <xdr:spPr>
        <a:xfrm>
          <a:off x="3048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159402</xdr:rowOff>
    </xdr:from>
    <xdr:ext cx="762000" cy="259045"/>
    <xdr:sp macro="" textlink="">
      <xdr:nvSpPr>
        <xdr:cNvPr id="376" name="テキスト ボックス 375"/>
        <xdr:cNvSpPr txBox="1"/>
      </xdr:nvSpPr>
      <xdr:spPr>
        <a:xfrm>
          <a:off x="2717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80</xdr:row>
      <xdr:rowOff>52705</xdr:rowOff>
    </xdr:to>
    <xdr:cxnSp macro="">
      <xdr:nvCxnSpPr>
        <xdr:cNvPr id="377" name="直線コネクタ 376"/>
        <xdr:cNvCxnSpPr/>
      </xdr:nvCxnSpPr>
      <xdr:spPr>
        <a:xfrm flipV="1">
          <a:off x="1320800" y="1361440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8" name="フローチャート : 判断 377"/>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9" name="テキスト ボックス 378"/>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47625</xdr:rowOff>
    </xdr:from>
    <xdr:to>
      <xdr:col>1</xdr:col>
      <xdr:colOff>676275</xdr:colOff>
      <xdr:row>78</xdr:row>
      <xdr:rowOff>149225</xdr:rowOff>
    </xdr:to>
    <xdr:sp macro="" textlink="">
      <xdr:nvSpPr>
        <xdr:cNvPr id="380" name="フローチャート : 判断 379"/>
        <xdr:cNvSpPr/>
      </xdr:nvSpPr>
      <xdr:spPr>
        <a:xfrm>
          <a:off x="1270000" y="1342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159402</xdr:rowOff>
    </xdr:from>
    <xdr:ext cx="762000" cy="259045"/>
    <xdr:sp macro="" textlink="">
      <xdr:nvSpPr>
        <xdr:cNvPr id="381" name="テキスト ボックス 380"/>
        <xdr:cNvSpPr txBox="1"/>
      </xdr:nvSpPr>
      <xdr:spPr>
        <a:xfrm>
          <a:off x="939800" y="1318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19050</xdr:rowOff>
    </xdr:from>
    <xdr:to>
      <xdr:col>7</xdr:col>
      <xdr:colOff>66675</xdr:colOff>
      <xdr:row>79</xdr:row>
      <xdr:rowOff>120650</xdr:rowOff>
    </xdr:to>
    <xdr:sp macro="" textlink="">
      <xdr:nvSpPr>
        <xdr:cNvPr id="387" name="円/楕円 386"/>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99077</xdr:rowOff>
    </xdr:from>
    <xdr:ext cx="762000" cy="259045"/>
    <xdr:sp macro="" textlink="">
      <xdr:nvSpPr>
        <xdr:cNvPr id="388" name="公債費該当値テキスト"/>
        <xdr:cNvSpPr txBox="1"/>
      </xdr:nvSpPr>
      <xdr:spPr>
        <a:xfrm>
          <a:off x="4914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89" name="円/楕円 388"/>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59707</xdr:rowOff>
    </xdr:from>
    <xdr:ext cx="736600" cy="259045"/>
    <xdr:sp macro="" textlink="">
      <xdr:nvSpPr>
        <xdr:cNvPr id="390" name="テキスト ボックス 389"/>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64770</xdr:rowOff>
    </xdr:from>
    <xdr:to>
      <xdr:col>4</xdr:col>
      <xdr:colOff>396875</xdr:colOff>
      <xdr:row>79</xdr:row>
      <xdr:rowOff>166370</xdr:rowOff>
    </xdr:to>
    <xdr:sp macro="" textlink="">
      <xdr:nvSpPr>
        <xdr:cNvPr id="391" name="円/楕円 390"/>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151147</xdr:rowOff>
    </xdr:from>
    <xdr:ext cx="762000" cy="259045"/>
    <xdr:sp macro="" textlink="">
      <xdr:nvSpPr>
        <xdr:cNvPr id="392" name="テキスト ボックス 391"/>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93" name="円/楕円 392"/>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94" name="テキスト ボックス 393"/>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1905</xdr:rowOff>
    </xdr:from>
    <xdr:to>
      <xdr:col>1</xdr:col>
      <xdr:colOff>676275</xdr:colOff>
      <xdr:row>80</xdr:row>
      <xdr:rowOff>103505</xdr:rowOff>
    </xdr:to>
    <xdr:sp macro="" textlink="">
      <xdr:nvSpPr>
        <xdr:cNvPr id="395" name="円/楕円 394"/>
        <xdr:cNvSpPr/>
      </xdr:nvSpPr>
      <xdr:spPr>
        <a:xfrm>
          <a:off x="1270000" y="137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88282</xdr:rowOff>
    </xdr:from>
    <xdr:ext cx="762000" cy="259045"/>
    <xdr:sp macro="" textlink="">
      <xdr:nvSpPr>
        <xdr:cNvPr id="396" name="テキスト ボックス 395"/>
        <xdr:cNvSpPr txBox="1"/>
      </xdr:nvSpPr>
      <xdr:spPr>
        <a:xfrm>
          <a:off x="939800" y="138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扶助費、物件費などが増額となったことにより、前年度より</a:t>
          </a:r>
          <a:r>
            <a:rPr kumimoji="1" lang="en-US" altLang="ja-JP" sz="1300">
              <a:latin typeface="ＭＳ Ｐゴシック"/>
            </a:rPr>
            <a:t>0.6</a:t>
          </a:r>
          <a:r>
            <a:rPr kumimoji="1" lang="ja-JP" altLang="en-US" sz="1300">
              <a:latin typeface="ＭＳ Ｐゴシック"/>
            </a:rPr>
            <a:t>ポイント増となった。</a:t>
          </a:r>
          <a:endParaRPr kumimoji="1" lang="en-US" altLang="ja-JP" sz="1300">
            <a:latin typeface="ＭＳ Ｐゴシック"/>
          </a:endParaRPr>
        </a:p>
        <a:p>
          <a:r>
            <a:rPr kumimoji="1" lang="ja-JP" altLang="en-US" sz="1300">
              <a:latin typeface="ＭＳ Ｐゴシック"/>
            </a:rPr>
            <a:t>　北広島町行政改革大綱（第２次）に基づき、業務の効率化・減量化に努めることにより、コスト削減を図っていく。</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0" name="直線コネクタ 419"/>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1"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2" name="直線コネクタ 421"/>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3"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24" name="直線コネクタ 423"/>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74</xdr:row>
      <xdr:rowOff>161290</xdr:rowOff>
    </xdr:to>
    <xdr:cxnSp macro="">
      <xdr:nvCxnSpPr>
        <xdr:cNvPr id="425" name="直線コネクタ 424"/>
        <xdr:cNvCxnSpPr/>
      </xdr:nvCxnSpPr>
      <xdr:spPr>
        <a:xfrm>
          <a:off x="15671800" y="128143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105427</xdr:rowOff>
    </xdr:from>
    <xdr:ext cx="762000" cy="259045"/>
    <xdr:sp macro="" textlink="">
      <xdr:nvSpPr>
        <xdr:cNvPr id="426"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27" name="フローチャート : 判断 426"/>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29845</xdr:rowOff>
    </xdr:to>
    <xdr:cxnSp macro="">
      <xdr:nvCxnSpPr>
        <xdr:cNvPr id="428" name="直線コネクタ 427"/>
        <xdr:cNvCxnSpPr/>
      </xdr:nvCxnSpPr>
      <xdr:spPr>
        <a:xfrm flipV="1">
          <a:off x="14782800" y="128143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29" name="フローチャート : 判断 428"/>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19702</xdr:rowOff>
    </xdr:from>
    <xdr:ext cx="736600" cy="259045"/>
    <xdr:sp macro="" textlink="">
      <xdr:nvSpPr>
        <xdr:cNvPr id="430" name="テキスト ボックス 429"/>
        <xdr:cNvSpPr txBox="1"/>
      </xdr:nvSpPr>
      <xdr:spPr>
        <a:xfrm>
          <a:off x="15290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29845</xdr:rowOff>
    </xdr:from>
    <xdr:to>
      <xdr:col>21</xdr:col>
      <xdr:colOff>361950</xdr:colOff>
      <xdr:row>75</xdr:row>
      <xdr:rowOff>132715</xdr:rowOff>
    </xdr:to>
    <xdr:cxnSp macro="">
      <xdr:nvCxnSpPr>
        <xdr:cNvPr id="431" name="直線コネクタ 430"/>
        <xdr:cNvCxnSpPr/>
      </xdr:nvCxnSpPr>
      <xdr:spPr>
        <a:xfrm flipV="1">
          <a:off x="13893800" y="1288859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2" name="フローチャート : 判断 431"/>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33" name="テキスト ボックス 432"/>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132715</xdr:rowOff>
    </xdr:from>
    <xdr:to>
      <xdr:col>20</xdr:col>
      <xdr:colOff>158750</xdr:colOff>
      <xdr:row>76</xdr:row>
      <xdr:rowOff>155575</xdr:rowOff>
    </xdr:to>
    <xdr:cxnSp macro="">
      <xdr:nvCxnSpPr>
        <xdr:cNvPr id="434" name="直線コネクタ 433"/>
        <xdr:cNvCxnSpPr/>
      </xdr:nvCxnSpPr>
      <xdr:spPr>
        <a:xfrm flipV="1">
          <a:off x="13004800" y="1299146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87630</xdr:rowOff>
    </xdr:from>
    <xdr:to>
      <xdr:col>20</xdr:col>
      <xdr:colOff>209550</xdr:colOff>
      <xdr:row>75</xdr:row>
      <xdr:rowOff>17780</xdr:rowOff>
    </xdr:to>
    <xdr:sp macro="" textlink="">
      <xdr:nvSpPr>
        <xdr:cNvPr id="435" name="フローチャート : 判断 434"/>
        <xdr:cNvSpPr/>
      </xdr:nvSpPr>
      <xdr:spPr>
        <a:xfrm>
          <a:off x="13843000" y="1277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27957</xdr:rowOff>
    </xdr:from>
    <xdr:ext cx="762000" cy="259045"/>
    <xdr:sp macro="" textlink="">
      <xdr:nvSpPr>
        <xdr:cNvPr id="436" name="テキスト ボックス 435"/>
        <xdr:cNvSpPr txBox="1"/>
      </xdr:nvSpPr>
      <xdr:spPr>
        <a:xfrm>
          <a:off x="13512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37" name="フローチャート : 判断 436"/>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38" name="テキスト ボックス 437"/>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110490</xdr:rowOff>
    </xdr:from>
    <xdr:to>
      <xdr:col>24</xdr:col>
      <xdr:colOff>82550</xdr:colOff>
      <xdr:row>75</xdr:row>
      <xdr:rowOff>40640</xdr:rowOff>
    </xdr:to>
    <xdr:sp macro="" textlink="">
      <xdr:nvSpPr>
        <xdr:cNvPr id="444" name="円/楕円 443"/>
        <xdr:cNvSpPr/>
      </xdr:nvSpPr>
      <xdr:spPr>
        <a:xfrm>
          <a:off x="16459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127017</xdr:rowOff>
    </xdr:from>
    <xdr:ext cx="762000" cy="259045"/>
    <xdr:sp macro="" textlink="">
      <xdr:nvSpPr>
        <xdr:cNvPr id="445" name="公債費以外該当値テキスト"/>
        <xdr:cNvSpPr txBox="1"/>
      </xdr:nvSpPr>
      <xdr:spPr>
        <a:xfrm>
          <a:off x="16598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6" name="円/楕円 445"/>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7" name="テキスト ボックス 44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150495</xdr:rowOff>
    </xdr:from>
    <xdr:to>
      <xdr:col>21</xdr:col>
      <xdr:colOff>412750</xdr:colOff>
      <xdr:row>75</xdr:row>
      <xdr:rowOff>80645</xdr:rowOff>
    </xdr:to>
    <xdr:sp macro="" textlink="">
      <xdr:nvSpPr>
        <xdr:cNvPr id="448" name="円/楕円 447"/>
        <xdr:cNvSpPr/>
      </xdr:nvSpPr>
      <xdr:spPr>
        <a:xfrm>
          <a:off x="14732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90822</xdr:rowOff>
    </xdr:from>
    <xdr:ext cx="762000" cy="259045"/>
    <xdr:sp macro="" textlink="">
      <xdr:nvSpPr>
        <xdr:cNvPr id="449" name="テキスト ボックス 448"/>
        <xdr:cNvSpPr txBox="1"/>
      </xdr:nvSpPr>
      <xdr:spPr>
        <a:xfrm>
          <a:off x="14401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81915</xdr:rowOff>
    </xdr:from>
    <xdr:to>
      <xdr:col>20</xdr:col>
      <xdr:colOff>209550</xdr:colOff>
      <xdr:row>76</xdr:row>
      <xdr:rowOff>12064</xdr:rowOff>
    </xdr:to>
    <xdr:sp macro="" textlink="">
      <xdr:nvSpPr>
        <xdr:cNvPr id="450" name="円/楕円 449"/>
        <xdr:cNvSpPr/>
      </xdr:nvSpPr>
      <xdr:spPr>
        <a:xfrm>
          <a:off x="13843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168291</xdr:rowOff>
    </xdr:from>
    <xdr:ext cx="762000" cy="259045"/>
    <xdr:sp macro="" textlink="">
      <xdr:nvSpPr>
        <xdr:cNvPr id="451" name="テキスト ボックス 450"/>
        <xdr:cNvSpPr txBox="1"/>
      </xdr:nvSpPr>
      <xdr:spPr>
        <a:xfrm>
          <a:off x="135128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104775</xdr:rowOff>
    </xdr:from>
    <xdr:to>
      <xdr:col>19</xdr:col>
      <xdr:colOff>6350</xdr:colOff>
      <xdr:row>77</xdr:row>
      <xdr:rowOff>34925</xdr:rowOff>
    </xdr:to>
    <xdr:sp macro="" textlink="">
      <xdr:nvSpPr>
        <xdr:cNvPr id="452" name="円/楕円 451"/>
        <xdr:cNvSpPr/>
      </xdr:nvSpPr>
      <xdr:spPr>
        <a:xfrm>
          <a:off x="12954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19702</xdr:rowOff>
    </xdr:from>
    <xdr:ext cx="762000" cy="259045"/>
    <xdr:sp macro="" textlink="">
      <xdr:nvSpPr>
        <xdr:cNvPr id="453" name="テキスト ボックス 452"/>
        <xdr:cNvSpPr txBox="1"/>
      </xdr:nvSpPr>
      <xdr:spPr>
        <a:xfrm>
          <a:off x="12623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広島県北広島町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126837</xdr:rowOff>
    </xdr:from>
    <xdr:to>
      <xdr:col>4</xdr:col>
      <xdr:colOff>1117600</xdr:colOff>
      <xdr:row>15</xdr:row>
      <xdr:rowOff>20864</xdr:rowOff>
    </xdr:to>
    <xdr:cxnSp macro="">
      <xdr:nvCxnSpPr>
        <xdr:cNvPr id="52" name="直線コネクタ 51"/>
        <xdr:cNvCxnSpPr/>
      </xdr:nvCxnSpPr>
      <xdr:spPr bwMode="auto">
        <a:xfrm>
          <a:off x="5003800" y="2574762"/>
          <a:ext cx="647700" cy="65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165309</xdr:rowOff>
    </xdr:from>
    <xdr:ext cx="762000" cy="259045"/>
    <xdr:sp macro="" textlink="">
      <xdr:nvSpPr>
        <xdr:cNvPr id="53" name="人口1人当たり決算額の推移平均値テキスト130"/>
        <xdr:cNvSpPr txBox="1"/>
      </xdr:nvSpPr>
      <xdr:spPr>
        <a:xfrm>
          <a:off x="5740400" y="295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126837</xdr:rowOff>
    </xdr:from>
    <xdr:to>
      <xdr:col>4</xdr:col>
      <xdr:colOff>469900</xdr:colOff>
      <xdr:row>14</xdr:row>
      <xdr:rowOff>145386</xdr:rowOff>
    </xdr:to>
    <xdr:cxnSp macro="">
      <xdr:nvCxnSpPr>
        <xdr:cNvPr id="55" name="直線コネクタ 54"/>
        <xdr:cNvCxnSpPr/>
      </xdr:nvCxnSpPr>
      <xdr:spPr bwMode="auto">
        <a:xfrm flipV="1">
          <a:off x="4305300" y="2574762"/>
          <a:ext cx="698500" cy="1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71540</xdr:rowOff>
    </xdr:from>
    <xdr:ext cx="736600" cy="259045"/>
    <xdr:sp macro="" textlink="">
      <xdr:nvSpPr>
        <xdr:cNvPr id="57" name="テキスト ボックス 56"/>
        <xdr:cNvSpPr txBox="1"/>
      </xdr:nvSpPr>
      <xdr:spPr>
        <a:xfrm>
          <a:off x="4622800" y="303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115211</xdr:rowOff>
    </xdr:from>
    <xdr:to>
      <xdr:col>3</xdr:col>
      <xdr:colOff>904875</xdr:colOff>
      <xdr:row>14</xdr:row>
      <xdr:rowOff>145386</xdr:rowOff>
    </xdr:to>
    <xdr:cxnSp macro="">
      <xdr:nvCxnSpPr>
        <xdr:cNvPr id="58" name="直線コネクタ 57"/>
        <xdr:cNvCxnSpPr/>
      </xdr:nvCxnSpPr>
      <xdr:spPr bwMode="auto">
        <a:xfrm>
          <a:off x="3606800" y="2563136"/>
          <a:ext cx="698500" cy="3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51619</xdr:rowOff>
    </xdr:from>
    <xdr:ext cx="762000" cy="259045"/>
    <xdr:sp macro="" textlink="">
      <xdr:nvSpPr>
        <xdr:cNvPr id="60" name="テキスト ボックス 59"/>
        <xdr:cNvSpPr txBox="1"/>
      </xdr:nvSpPr>
      <xdr:spPr>
        <a:xfrm>
          <a:off x="3924300" y="301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115211</xdr:rowOff>
    </xdr:from>
    <xdr:to>
      <xdr:col>3</xdr:col>
      <xdr:colOff>206375</xdr:colOff>
      <xdr:row>14</xdr:row>
      <xdr:rowOff>122776</xdr:rowOff>
    </xdr:to>
    <xdr:cxnSp macro="">
      <xdr:nvCxnSpPr>
        <xdr:cNvPr id="61" name="直線コネクタ 60"/>
        <xdr:cNvCxnSpPr/>
      </xdr:nvCxnSpPr>
      <xdr:spPr bwMode="auto">
        <a:xfrm flipV="1">
          <a:off x="2908300" y="2563136"/>
          <a:ext cx="698500" cy="7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50586</xdr:rowOff>
    </xdr:from>
    <xdr:to>
      <xdr:col>3</xdr:col>
      <xdr:colOff>257175</xdr:colOff>
      <xdr:row>17</xdr:row>
      <xdr:rowOff>152186</xdr:rowOff>
    </xdr:to>
    <xdr:sp macro="" textlink="">
      <xdr:nvSpPr>
        <xdr:cNvPr id="62" name="フローチャート : 判断 61"/>
        <xdr:cNvSpPr/>
      </xdr:nvSpPr>
      <xdr:spPr bwMode="auto">
        <a:xfrm>
          <a:off x="3556000" y="3012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136963</xdr:rowOff>
    </xdr:from>
    <xdr:ext cx="762000" cy="259045"/>
    <xdr:sp macro="" textlink="">
      <xdr:nvSpPr>
        <xdr:cNvPr id="63" name="テキスト ボックス 62"/>
        <xdr:cNvSpPr txBox="1"/>
      </xdr:nvSpPr>
      <xdr:spPr>
        <a:xfrm>
          <a:off x="3225800" y="309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75884</xdr:rowOff>
    </xdr:from>
    <xdr:to>
      <xdr:col>2</xdr:col>
      <xdr:colOff>692150</xdr:colOff>
      <xdr:row>18</xdr:row>
      <xdr:rowOff>6034</xdr:rowOff>
    </xdr:to>
    <xdr:sp macro="" textlink="">
      <xdr:nvSpPr>
        <xdr:cNvPr id="64" name="フローチャート : 判断 63"/>
        <xdr:cNvSpPr/>
      </xdr:nvSpPr>
      <xdr:spPr bwMode="auto">
        <a:xfrm>
          <a:off x="2857500" y="3038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162261</xdr:rowOff>
    </xdr:from>
    <xdr:ext cx="762000" cy="259045"/>
    <xdr:sp macro="" textlink="">
      <xdr:nvSpPr>
        <xdr:cNvPr id="65" name="テキスト ボックス 64"/>
        <xdr:cNvSpPr txBox="1"/>
      </xdr:nvSpPr>
      <xdr:spPr>
        <a:xfrm>
          <a:off x="2527300" y="312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141514</xdr:rowOff>
    </xdr:from>
    <xdr:to>
      <xdr:col>5</xdr:col>
      <xdr:colOff>34925</xdr:colOff>
      <xdr:row>15</xdr:row>
      <xdr:rowOff>71664</xdr:rowOff>
    </xdr:to>
    <xdr:sp macro="" textlink="">
      <xdr:nvSpPr>
        <xdr:cNvPr id="71" name="円/楕円 70"/>
        <xdr:cNvSpPr/>
      </xdr:nvSpPr>
      <xdr:spPr bwMode="auto">
        <a:xfrm>
          <a:off x="5600700" y="258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158041</xdr:rowOff>
    </xdr:from>
    <xdr:ext cx="762000" cy="259045"/>
    <xdr:sp macro="" textlink="">
      <xdr:nvSpPr>
        <xdr:cNvPr id="72" name="人口1人当たり決算額の推移該当値テキスト130"/>
        <xdr:cNvSpPr txBox="1"/>
      </xdr:nvSpPr>
      <xdr:spPr>
        <a:xfrm>
          <a:off x="5740400" y="243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149,125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76037</xdr:rowOff>
    </xdr:from>
    <xdr:to>
      <xdr:col>4</xdr:col>
      <xdr:colOff>520700</xdr:colOff>
      <xdr:row>15</xdr:row>
      <xdr:rowOff>6187</xdr:rowOff>
    </xdr:to>
    <xdr:sp macro="" textlink="">
      <xdr:nvSpPr>
        <xdr:cNvPr id="73" name="円/楕円 72"/>
        <xdr:cNvSpPr/>
      </xdr:nvSpPr>
      <xdr:spPr bwMode="auto">
        <a:xfrm>
          <a:off x="4953000" y="252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16364</xdr:rowOff>
    </xdr:from>
    <xdr:ext cx="736600" cy="259045"/>
    <xdr:sp macro="" textlink="">
      <xdr:nvSpPr>
        <xdr:cNvPr id="74" name="テキスト ボックス 73"/>
        <xdr:cNvSpPr txBox="1"/>
      </xdr:nvSpPr>
      <xdr:spPr>
        <a:xfrm>
          <a:off x="4622800" y="229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155,140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94586</xdr:rowOff>
    </xdr:from>
    <xdr:to>
      <xdr:col>3</xdr:col>
      <xdr:colOff>955675</xdr:colOff>
      <xdr:row>15</xdr:row>
      <xdr:rowOff>24736</xdr:rowOff>
    </xdr:to>
    <xdr:sp macro="" textlink="">
      <xdr:nvSpPr>
        <xdr:cNvPr id="75" name="円/楕円 74"/>
        <xdr:cNvSpPr/>
      </xdr:nvSpPr>
      <xdr:spPr bwMode="auto">
        <a:xfrm>
          <a:off x="4254500" y="254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34913</xdr:rowOff>
    </xdr:from>
    <xdr:ext cx="762000" cy="259045"/>
    <xdr:sp macro="" textlink="">
      <xdr:nvSpPr>
        <xdr:cNvPr id="76" name="テキスト ボックス 75"/>
        <xdr:cNvSpPr txBox="1"/>
      </xdr:nvSpPr>
      <xdr:spPr>
        <a:xfrm>
          <a:off x="3924300" y="231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153,436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64411</xdr:rowOff>
    </xdr:from>
    <xdr:to>
      <xdr:col>3</xdr:col>
      <xdr:colOff>257175</xdr:colOff>
      <xdr:row>14</xdr:row>
      <xdr:rowOff>166011</xdr:rowOff>
    </xdr:to>
    <xdr:sp macro="" textlink="">
      <xdr:nvSpPr>
        <xdr:cNvPr id="77" name="円/楕円 76"/>
        <xdr:cNvSpPr/>
      </xdr:nvSpPr>
      <xdr:spPr bwMode="auto">
        <a:xfrm>
          <a:off x="3556000" y="251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4738</xdr:rowOff>
    </xdr:from>
    <xdr:ext cx="762000" cy="259045"/>
    <xdr:sp macro="" textlink="">
      <xdr:nvSpPr>
        <xdr:cNvPr id="78" name="テキスト ボックス 77"/>
        <xdr:cNvSpPr txBox="1"/>
      </xdr:nvSpPr>
      <xdr:spPr>
        <a:xfrm>
          <a:off x="3225800" y="228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156,208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71976</xdr:rowOff>
    </xdr:from>
    <xdr:to>
      <xdr:col>2</xdr:col>
      <xdr:colOff>692150</xdr:colOff>
      <xdr:row>15</xdr:row>
      <xdr:rowOff>2126</xdr:rowOff>
    </xdr:to>
    <xdr:sp macro="" textlink="">
      <xdr:nvSpPr>
        <xdr:cNvPr id="79" name="円/楕円 78"/>
        <xdr:cNvSpPr/>
      </xdr:nvSpPr>
      <xdr:spPr bwMode="auto">
        <a:xfrm>
          <a:off x="2857500" y="251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12303</xdr:rowOff>
    </xdr:from>
    <xdr:ext cx="762000" cy="259045"/>
    <xdr:sp macro="" textlink="">
      <xdr:nvSpPr>
        <xdr:cNvPr id="80" name="テキスト ボックス 79"/>
        <xdr:cNvSpPr txBox="1"/>
      </xdr:nvSpPr>
      <xdr:spPr>
        <a:xfrm>
          <a:off x="2527300" y="228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273514</xdr:rowOff>
    </xdr:from>
    <xdr:to>
      <xdr:col>4</xdr:col>
      <xdr:colOff>1117600</xdr:colOff>
      <xdr:row>33</xdr:row>
      <xdr:rowOff>307918</xdr:rowOff>
    </xdr:to>
    <xdr:cxnSp macro="">
      <xdr:nvCxnSpPr>
        <xdr:cNvPr id="114" name="直線コネクタ 113"/>
        <xdr:cNvCxnSpPr/>
      </xdr:nvCxnSpPr>
      <xdr:spPr bwMode="auto">
        <a:xfrm flipV="1">
          <a:off x="5003800" y="6198064"/>
          <a:ext cx="6477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160196</xdr:rowOff>
    </xdr:from>
    <xdr:ext cx="762000" cy="259045"/>
    <xdr:sp macro="" textlink="">
      <xdr:nvSpPr>
        <xdr:cNvPr id="115" name="人口1人当たり決算額の推移平均値テキスト445"/>
        <xdr:cNvSpPr txBox="1"/>
      </xdr:nvSpPr>
      <xdr:spPr>
        <a:xfrm>
          <a:off x="5740400" y="677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211944</xdr:rowOff>
    </xdr:from>
    <xdr:to>
      <xdr:col>4</xdr:col>
      <xdr:colOff>469900</xdr:colOff>
      <xdr:row>33</xdr:row>
      <xdr:rowOff>307918</xdr:rowOff>
    </xdr:to>
    <xdr:cxnSp macro="">
      <xdr:nvCxnSpPr>
        <xdr:cNvPr id="117" name="直線コネクタ 116"/>
        <xdr:cNvCxnSpPr/>
      </xdr:nvCxnSpPr>
      <xdr:spPr bwMode="auto">
        <a:xfrm>
          <a:off x="4305300" y="6136494"/>
          <a:ext cx="698500" cy="95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224889</xdr:rowOff>
    </xdr:from>
    <xdr:ext cx="736600" cy="259045"/>
    <xdr:sp macro="" textlink="">
      <xdr:nvSpPr>
        <xdr:cNvPr id="119" name="テキスト ボックス 118"/>
        <xdr:cNvSpPr txBox="1"/>
      </xdr:nvSpPr>
      <xdr:spPr>
        <a:xfrm>
          <a:off x="4622800" y="683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181216</xdr:rowOff>
    </xdr:from>
    <xdr:to>
      <xdr:col>3</xdr:col>
      <xdr:colOff>904875</xdr:colOff>
      <xdr:row>33</xdr:row>
      <xdr:rowOff>211944</xdr:rowOff>
    </xdr:to>
    <xdr:cxnSp macro="">
      <xdr:nvCxnSpPr>
        <xdr:cNvPr id="120" name="直線コネクタ 119"/>
        <xdr:cNvCxnSpPr/>
      </xdr:nvCxnSpPr>
      <xdr:spPr bwMode="auto">
        <a:xfrm>
          <a:off x="3606800" y="6105766"/>
          <a:ext cx="698500" cy="3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148327</xdr:rowOff>
    </xdr:from>
    <xdr:ext cx="762000" cy="259045"/>
    <xdr:sp macro="" textlink="">
      <xdr:nvSpPr>
        <xdr:cNvPr id="122" name="テキスト ボックス 121"/>
        <xdr:cNvSpPr txBox="1"/>
      </xdr:nvSpPr>
      <xdr:spPr>
        <a:xfrm>
          <a:off x="3924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40932</xdr:rowOff>
    </xdr:from>
    <xdr:to>
      <xdr:col>3</xdr:col>
      <xdr:colOff>206375</xdr:colOff>
      <xdr:row>33</xdr:row>
      <xdr:rowOff>181216</xdr:rowOff>
    </xdr:to>
    <xdr:cxnSp macro="">
      <xdr:nvCxnSpPr>
        <xdr:cNvPr id="123" name="直線コネクタ 122"/>
        <xdr:cNvCxnSpPr/>
      </xdr:nvCxnSpPr>
      <xdr:spPr bwMode="auto">
        <a:xfrm>
          <a:off x="2908300" y="5965482"/>
          <a:ext cx="698500" cy="14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79305</xdr:rowOff>
    </xdr:from>
    <xdr:to>
      <xdr:col>3</xdr:col>
      <xdr:colOff>257175</xdr:colOff>
      <xdr:row>35</xdr:row>
      <xdr:rowOff>180905</xdr:rowOff>
    </xdr:to>
    <xdr:sp macro="" textlink="">
      <xdr:nvSpPr>
        <xdr:cNvPr id="124" name="フローチャート : 判断 123"/>
        <xdr:cNvSpPr/>
      </xdr:nvSpPr>
      <xdr:spPr bwMode="auto">
        <a:xfrm>
          <a:off x="35560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165682</xdr:rowOff>
    </xdr:from>
    <xdr:ext cx="762000" cy="259045"/>
    <xdr:sp macro="" textlink="">
      <xdr:nvSpPr>
        <xdr:cNvPr id="125" name="テキスト ボックス 124"/>
        <xdr:cNvSpPr txBox="1"/>
      </xdr:nvSpPr>
      <xdr:spPr>
        <a:xfrm>
          <a:off x="3225800" y="67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59303</xdr:rowOff>
    </xdr:from>
    <xdr:to>
      <xdr:col>2</xdr:col>
      <xdr:colOff>692150</xdr:colOff>
      <xdr:row>35</xdr:row>
      <xdr:rowOff>160903</xdr:rowOff>
    </xdr:to>
    <xdr:sp macro="" textlink="">
      <xdr:nvSpPr>
        <xdr:cNvPr id="126" name="フローチャート : 判断 125"/>
        <xdr:cNvSpPr/>
      </xdr:nvSpPr>
      <xdr:spPr bwMode="auto">
        <a:xfrm>
          <a:off x="2857500" y="6669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145680</xdr:rowOff>
    </xdr:from>
    <xdr:ext cx="762000" cy="259045"/>
    <xdr:sp macro="" textlink="">
      <xdr:nvSpPr>
        <xdr:cNvPr id="127" name="テキスト ボックス 126"/>
        <xdr:cNvSpPr txBox="1"/>
      </xdr:nvSpPr>
      <xdr:spPr>
        <a:xfrm>
          <a:off x="2527300" y="675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222714</xdr:rowOff>
    </xdr:from>
    <xdr:to>
      <xdr:col>5</xdr:col>
      <xdr:colOff>34925</xdr:colOff>
      <xdr:row>33</xdr:row>
      <xdr:rowOff>324314</xdr:rowOff>
    </xdr:to>
    <xdr:sp macro="" textlink="">
      <xdr:nvSpPr>
        <xdr:cNvPr id="133" name="円/楕円 132"/>
        <xdr:cNvSpPr/>
      </xdr:nvSpPr>
      <xdr:spPr bwMode="auto">
        <a:xfrm>
          <a:off x="5600700" y="614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169391</xdr:rowOff>
    </xdr:from>
    <xdr:ext cx="762000" cy="259045"/>
    <xdr:sp macro="" textlink="">
      <xdr:nvSpPr>
        <xdr:cNvPr id="134" name="人口1人当たり決算額の推移該当値テキスト445"/>
        <xdr:cNvSpPr txBox="1"/>
      </xdr:nvSpPr>
      <xdr:spPr>
        <a:xfrm>
          <a:off x="5740400" y="60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71,309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257118</xdr:rowOff>
    </xdr:from>
    <xdr:to>
      <xdr:col>4</xdr:col>
      <xdr:colOff>520700</xdr:colOff>
      <xdr:row>34</xdr:row>
      <xdr:rowOff>15818</xdr:rowOff>
    </xdr:to>
    <xdr:sp macro="" textlink="">
      <xdr:nvSpPr>
        <xdr:cNvPr id="135" name="円/楕円 134"/>
        <xdr:cNvSpPr/>
      </xdr:nvSpPr>
      <xdr:spPr bwMode="auto">
        <a:xfrm>
          <a:off x="4953000" y="618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25995</xdr:rowOff>
    </xdr:from>
    <xdr:ext cx="736600" cy="259045"/>
    <xdr:sp macro="" textlink="">
      <xdr:nvSpPr>
        <xdr:cNvPr id="136" name="テキスト ボックス 135"/>
        <xdr:cNvSpPr txBox="1"/>
      </xdr:nvSpPr>
      <xdr:spPr>
        <a:xfrm>
          <a:off x="4622800" y="5950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69,503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161144</xdr:rowOff>
    </xdr:from>
    <xdr:to>
      <xdr:col>3</xdr:col>
      <xdr:colOff>955675</xdr:colOff>
      <xdr:row>33</xdr:row>
      <xdr:rowOff>262744</xdr:rowOff>
    </xdr:to>
    <xdr:sp macro="" textlink="">
      <xdr:nvSpPr>
        <xdr:cNvPr id="137" name="円/楕円 136"/>
        <xdr:cNvSpPr/>
      </xdr:nvSpPr>
      <xdr:spPr bwMode="auto">
        <a:xfrm>
          <a:off x="4254500" y="6085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101471</xdr:rowOff>
    </xdr:from>
    <xdr:ext cx="762000" cy="259045"/>
    <xdr:sp macro="" textlink="">
      <xdr:nvSpPr>
        <xdr:cNvPr id="138" name="テキスト ボックス 137"/>
        <xdr:cNvSpPr txBox="1"/>
      </xdr:nvSpPr>
      <xdr:spPr>
        <a:xfrm>
          <a:off x="3924300" y="585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74,541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130416</xdr:rowOff>
    </xdr:from>
    <xdr:to>
      <xdr:col>3</xdr:col>
      <xdr:colOff>257175</xdr:colOff>
      <xdr:row>33</xdr:row>
      <xdr:rowOff>232016</xdr:rowOff>
    </xdr:to>
    <xdr:sp macro="" textlink="">
      <xdr:nvSpPr>
        <xdr:cNvPr id="139" name="円/楕円 138"/>
        <xdr:cNvSpPr/>
      </xdr:nvSpPr>
      <xdr:spPr bwMode="auto">
        <a:xfrm>
          <a:off x="3556000" y="605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70743</xdr:rowOff>
    </xdr:from>
    <xdr:ext cx="762000" cy="259045"/>
    <xdr:sp macro="" textlink="">
      <xdr:nvSpPr>
        <xdr:cNvPr id="140" name="テキスト ボックス 139"/>
        <xdr:cNvSpPr txBox="1"/>
      </xdr:nvSpPr>
      <xdr:spPr>
        <a:xfrm>
          <a:off x="3225800" y="582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76,154</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161582</xdr:rowOff>
    </xdr:from>
    <xdr:to>
      <xdr:col>2</xdr:col>
      <xdr:colOff>692150</xdr:colOff>
      <xdr:row>33</xdr:row>
      <xdr:rowOff>91732</xdr:rowOff>
    </xdr:to>
    <xdr:sp macro="" textlink="">
      <xdr:nvSpPr>
        <xdr:cNvPr id="141" name="円/楕円 140"/>
        <xdr:cNvSpPr/>
      </xdr:nvSpPr>
      <xdr:spPr bwMode="auto">
        <a:xfrm>
          <a:off x="2857500" y="591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273359</xdr:rowOff>
    </xdr:from>
    <xdr:ext cx="762000" cy="259045"/>
    <xdr:sp macro="" textlink="">
      <xdr:nvSpPr>
        <xdr:cNvPr id="142" name="テキスト ボックス 141"/>
        <xdr:cNvSpPr txBox="1"/>
      </xdr:nvSpPr>
      <xdr:spPr>
        <a:xfrm>
          <a:off x="2527300" y="568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50">
              <a:latin typeface="ＭＳ ゴシック" pitchFamily="49" charset="-128"/>
              <a:ea typeface="ＭＳ ゴシック" pitchFamily="49" charset="-128"/>
            </a:rPr>
            <a:t>財政調整基金残高については、前年度より</a:t>
          </a:r>
          <a:r>
            <a:rPr kumimoji="1" lang="en-US" altLang="ja-JP" sz="1350">
              <a:latin typeface="ＭＳ ゴシック" pitchFamily="49" charset="-128"/>
              <a:ea typeface="ＭＳ ゴシック" pitchFamily="49" charset="-128"/>
            </a:rPr>
            <a:t>3.21</a:t>
          </a:r>
          <a:r>
            <a:rPr kumimoji="1" lang="ja-JP" altLang="en-US" sz="1350">
              <a:latin typeface="ＭＳ ゴシック" pitchFamily="49" charset="-128"/>
              <a:ea typeface="ＭＳ ゴシック" pitchFamily="49" charset="-128"/>
            </a:rPr>
            <a:t>ポイント増加し</a:t>
          </a:r>
          <a:r>
            <a:rPr kumimoji="1" lang="en-US" altLang="ja-JP" sz="1350">
              <a:latin typeface="ＭＳ ゴシック" pitchFamily="49" charset="-128"/>
              <a:ea typeface="ＭＳ ゴシック" pitchFamily="49" charset="-128"/>
            </a:rPr>
            <a:t>19.30</a:t>
          </a:r>
          <a:r>
            <a:rPr kumimoji="1" lang="ja-JP" altLang="en-US" sz="1350">
              <a:latin typeface="ＭＳ ゴシック" pitchFamily="49" charset="-128"/>
              <a:ea typeface="ＭＳ ゴシック" pitchFamily="49" charset="-128"/>
            </a:rPr>
            <a:t>％となった。これは、北広島町行政改革大綱（第２次）に基づき、事務事業の見直し及び事業の選択と集中などの取組みを実施した結果、発生した繰越金を財政調整基金に積み立てたためである。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実質収支額、実質単年度収支は、ともに分子である実質収支、実質単年度収支が増したことにより、それぞれ</a:t>
          </a:r>
          <a:r>
            <a:rPr kumimoji="1" lang="en-US" altLang="ja-JP" sz="1350">
              <a:latin typeface="ＭＳ ゴシック" pitchFamily="49" charset="-128"/>
              <a:ea typeface="ＭＳ ゴシック" pitchFamily="49" charset="-128"/>
            </a:rPr>
            <a:t>0.55</a:t>
          </a:r>
          <a:r>
            <a:rPr kumimoji="1" lang="ja-JP" altLang="en-US" sz="1350">
              <a:latin typeface="ＭＳ ゴシック" pitchFamily="49" charset="-128"/>
              <a:ea typeface="ＭＳ ゴシック" pitchFamily="49" charset="-128"/>
            </a:rPr>
            <a:t>ポイント、</a:t>
          </a:r>
          <a:r>
            <a:rPr kumimoji="1" lang="en-US" altLang="ja-JP" sz="1350">
              <a:latin typeface="ＭＳ ゴシック" pitchFamily="49" charset="-128"/>
              <a:ea typeface="ＭＳ ゴシック" pitchFamily="49" charset="-128"/>
            </a:rPr>
            <a:t>1.09</a:t>
          </a:r>
          <a:r>
            <a:rPr kumimoji="1" lang="ja-JP" altLang="en-US" sz="1350">
              <a:latin typeface="ＭＳ ゴシック" pitchFamily="49" charset="-128"/>
              <a:ea typeface="ＭＳ ゴシック" pitchFamily="49" charset="-128"/>
            </a:rPr>
            <a:t>ポイント増加した。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すべての会計において黒字で計上している。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引き続き、健全な運営を実施・推進し、資金不足が発生しないよう財政運営を行っていく。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情報基盤整備事業など大型事業の元金償還が始まったことにより平成</a:t>
          </a:r>
          <a:r>
            <a:rPr kumimoji="1" lang="en-US" altLang="ja-JP" sz="1250">
              <a:latin typeface="ＭＳ ゴシック" pitchFamily="49" charset="-128"/>
              <a:ea typeface="ＭＳ ゴシック" pitchFamily="49" charset="-128"/>
            </a:rPr>
            <a:t>25</a:t>
          </a:r>
          <a:r>
            <a:rPr kumimoji="1" lang="ja-JP" altLang="en-US" sz="1250">
              <a:latin typeface="ＭＳ ゴシック" pitchFamily="49" charset="-128"/>
              <a:ea typeface="ＭＳ ゴシック" pitchFamily="49" charset="-128"/>
            </a:rPr>
            <a:t>年度元利償還金は増となったが、昨年まで算入されていた平成</a:t>
          </a:r>
          <a:r>
            <a:rPr kumimoji="1" lang="en-US" altLang="ja-JP" sz="1250">
              <a:latin typeface="ＭＳ ゴシック" pitchFamily="49" charset="-128"/>
              <a:ea typeface="ＭＳ ゴシック" pitchFamily="49" charset="-128"/>
            </a:rPr>
            <a:t>22</a:t>
          </a:r>
          <a:r>
            <a:rPr kumimoji="1" lang="ja-JP" altLang="en-US" sz="1250">
              <a:latin typeface="ＭＳ ゴシック" pitchFamily="49" charset="-128"/>
              <a:ea typeface="ＭＳ ゴシック" pitchFamily="49" charset="-128"/>
            </a:rPr>
            <a:t>年度元利償還金と比較すると減額となっていることから、昨年度と比べて実質公債費比率は</a:t>
          </a:r>
          <a:r>
            <a:rPr kumimoji="1" lang="en-US" altLang="ja-JP" sz="1250">
              <a:latin typeface="ＭＳ ゴシック" pitchFamily="49" charset="-128"/>
              <a:ea typeface="ＭＳ ゴシック" pitchFamily="49" charset="-128"/>
            </a:rPr>
            <a:t>0.3</a:t>
          </a:r>
          <a:r>
            <a:rPr kumimoji="1" lang="ja-JP" altLang="en-US" sz="1250">
              <a:latin typeface="ＭＳ ゴシック" pitchFamily="49" charset="-128"/>
              <a:ea typeface="ＭＳ ゴシック" pitchFamily="49" charset="-128"/>
            </a:rPr>
            <a:t>％減となっている。</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本町が目標としていた「実質公債費比率</a:t>
          </a:r>
          <a:r>
            <a:rPr kumimoji="1" lang="en-US" altLang="ja-JP" sz="1250">
              <a:latin typeface="ＭＳ ゴシック" pitchFamily="49" charset="-128"/>
              <a:ea typeface="ＭＳ ゴシック" pitchFamily="49" charset="-128"/>
            </a:rPr>
            <a:t>18</a:t>
          </a:r>
          <a:r>
            <a:rPr kumimoji="1" lang="ja-JP" altLang="en-US" sz="1250">
              <a:latin typeface="ＭＳ ゴシック" pitchFamily="49" charset="-128"/>
              <a:ea typeface="ＭＳ ゴシック" pitchFamily="49" charset="-128"/>
            </a:rPr>
            <a:t>％未満」を平成</a:t>
          </a:r>
          <a:r>
            <a:rPr kumimoji="1" lang="en-US" altLang="ja-JP" sz="1250">
              <a:latin typeface="ＭＳ ゴシック" pitchFamily="49" charset="-128"/>
              <a:ea typeface="ＭＳ ゴシック" pitchFamily="49" charset="-128"/>
            </a:rPr>
            <a:t>24</a:t>
          </a:r>
          <a:r>
            <a:rPr kumimoji="1" lang="ja-JP" altLang="en-US" sz="1250">
              <a:latin typeface="ＭＳ ゴシック" pitchFamily="49" charset="-128"/>
              <a:ea typeface="ＭＳ ゴシック" pitchFamily="49" charset="-128"/>
            </a:rPr>
            <a:t>年度で達成することができたが、元利償還金、地方債残高、実質公債費比率の数値は依然高い水準で推移しており、全国・広島県平均及び類似団体平均を上回っていることから、健全な財政運営を図っていくため投資的事業費の抑制及び平準化を図るほか、新規地方債発行額の抑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については、これまで取り組んできた投資的事業費の圧縮による新規地方債発行額の抑制などの要因により、総じて減少している。さらに充当可能財源等が充当可能基金の増などにより増加していることから、将来負担比率の分子は昨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1,164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充当可能基金の今後の計画的かつ有効的な管理運営により、将来負担比率が増とならないよう新規地方債の発行及び公営企業債に係る償還金等への繰入については、引き続き抑制を図っていく。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17828314</v>
      </c>
      <c r="BO4" s="379"/>
      <c r="BP4" s="379"/>
      <c r="BQ4" s="379"/>
      <c r="BR4" s="379"/>
      <c r="BS4" s="379"/>
      <c r="BT4" s="379"/>
      <c r="BU4" s="380"/>
      <c r="BV4" s="378">
        <v>16093862</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5.8</v>
      </c>
      <c r="CU4" s="554"/>
      <c r="CV4" s="554"/>
      <c r="CW4" s="554"/>
      <c r="CX4" s="554"/>
      <c r="CY4" s="554"/>
      <c r="CZ4" s="554"/>
      <c r="DA4" s="555"/>
      <c r="DB4" s="553">
        <v>5.3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17153561</v>
      </c>
      <c r="BO5" s="384"/>
      <c r="BP5" s="384"/>
      <c r="BQ5" s="384"/>
      <c r="BR5" s="384"/>
      <c r="BS5" s="384"/>
      <c r="BT5" s="384"/>
      <c r="BU5" s="385"/>
      <c r="BV5" s="383">
        <v>15410612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88.6</v>
      </c>
      <c r="CU5" s="354"/>
      <c r="CV5" s="354"/>
      <c r="CW5" s="354"/>
      <c r="CX5" s="354"/>
      <c r="CY5" s="354"/>
      <c r="CZ5" s="354"/>
      <c r="DA5" s="355"/>
      <c r="DB5" s="353">
        <v>87.2</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674753</v>
      </c>
      <c r="BO6" s="384"/>
      <c r="BP6" s="384"/>
      <c r="BQ6" s="384"/>
      <c r="BR6" s="384"/>
      <c r="BS6" s="384"/>
      <c r="BT6" s="384"/>
      <c r="BU6" s="385"/>
      <c r="BV6" s="383">
        <v>683250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94.1</v>
      </c>
      <c r="CU6" s="528"/>
      <c r="CV6" s="528"/>
      <c r="CW6" s="528"/>
      <c r="CX6" s="528"/>
      <c r="CY6" s="528"/>
      <c r="CZ6" s="528"/>
      <c r="DA6" s="529"/>
      <c r="DB6" s="527">
        <v>92.7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72645</v>
      </c>
      <c r="BO7" s="384"/>
      <c r="BP7" s="384"/>
      <c r="BQ7" s="384"/>
      <c r="BR7" s="384"/>
      <c r="BS7" s="384"/>
      <c r="BT7" s="384"/>
      <c r="BU7" s="385"/>
      <c r="BV7" s="383">
        <v>142927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10365962</v>
      </c>
      <c r="CU7" s="384"/>
      <c r="CV7" s="384"/>
      <c r="CW7" s="384"/>
      <c r="CX7" s="384"/>
      <c r="CY7" s="384"/>
      <c r="CZ7" s="384"/>
      <c r="DA7" s="385"/>
      <c r="DB7" s="383">
        <v>10281433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602108</v>
      </c>
      <c r="BO8" s="384"/>
      <c r="BP8" s="384"/>
      <c r="BQ8" s="384"/>
      <c r="BR8" s="384"/>
      <c r="BS8" s="384"/>
      <c r="BT8" s="384"/>
      <c r="BU8" s="385"/>
      <c r="BV8" s="383">
        <v>540323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0.34</v>
      </c>
      <c r="CU8" s="491"/>
      <c r="CV8" s="491"/>
      <c r="CW8" s="491"/>
      <c r="CX8" s="491"/>
      <c r="CY8" s="491"/>
      <c r="CZ8" s="491"/>
      <c r="DA8" s="492"/>
      <c r="DB8" s="490">
        <v>0.33</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19969</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61786</v>
      </c>
      <c r="BO9" s="384"/>
      <c r="BP9" s="384"/>
      <c r="BQ9" s="384"/>
      <c r="BR9" s="384"/>
      <c r="BS9" s="384"/>
      <c r="BT9" s="384"/>
      <c r="BU9" s="385"/>
      <c r="BV9" s="383">
        <v>42556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22.3</v>
      </c>
      <c r="CU9" s="354"/>
      <c r="CV9" s="354"/>
      <c r="CW9" s="354"/>
      <c r="CX9" s="354"/>
      <c r="CY9" s="354"/>
      <c r="CZ9" s="354"/>
      <c r="DA9" s="355"/>
      <c r="DB9" s="353">
        <v>21.9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20857</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347013</v>
      </c>
      <c r="BO10" s="384"/>
      <c r="BP10" s="384"/>
      <c r="BQ10" s="384"/>
      <c r="BR10" s="384"/>
      <c r="BS10" s="384"/>
      <c r="BT10" s="384"/>
      <c r="BU10" s="385"/>
      <c r="BV10" s="383">
        <v>251706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v>500</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19790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19437</v>
      </c>
      <c r="S13" s="483"/>
      <c r="T13" s="483"/>
      <c r="U13" s="483"/>
      <c r="V13" s="484"/>
      <c r="W13" s="470" t="s">
        <v>123</v>
      </c>
      <c r="X13" s="396"/>
      <c r="Y13" s="396"/>
      <c r="Z13" s="396"/>
      <c r="AA13" s="396"/>
      <c r="AB13" s="397"/>
      <c r="AC13" s="359">
        <v>2186</v>
      </c>
      <c r="AD13" s="360"/>
      <c r="AE13" s="360"/>
      <c r="AF13" s="360"/>
      <c r="AG13" s="361"/>
      <c r="AH13" s="359">
        <v>2495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409299</v>
      </c>
      <c r="BO13" s="384"/>
      <c r="BP13" s="384"/>
      <c r="BQ13" s="384"/>
      <c r="BR13" s="384"/>
      <c r="BS13" s="384"/>
      <c r="BT13" s="384"/>
      <c r="BU13" s="385"/>
      <c r="BV13" s="383">
        <v>294262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17.2</v>
      </c>
      <c r="CU13" s="354"/>
      <c r="CV13" s="354"/>
      <c r="CW13" s="354"/>
      <c r="CX13" s="354"/>
      <c r="CY13" s="354"/>
      <c r="CZ13" s="354"/>
      <c r="DA13" s="355"/>
      <c r="DB13" s="353">
        <v>17.5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19826</v>
      </c>
      <c r="S14" s="483"/>
      <c r="T14" s="483"/>
      <c r="U14" s="483"/>
      <c r="V14" s="484"/>
      <c r="W14" s="485"/>
      <c r="X14" s="399"/>
      <c r="Y14" s="399"/>
      <c r="Z14" s="399"/>
      <c r="AA14" s="399"/>
      <c r="AB14" s="400"/>
      <c r="AC14" s="475">
        <v>21</v>
      </c>
      <c r="AD14" s="476"/>
      <c r="AE14" s="476"/>
      <c r="AF14" s="476"/>
      <c r="AG14" s="477"/>
      <c r="AH14" s="475">
        <v>21.9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105.7</v>
      </c>
      <c r="CU14" s="454"/>
      <c r="CV14" s="454"/>
      <c r="CW14" s="454"/>
      <c r="CX14" s="454"/>
      <c r="CY14" s="454"/>
      <c r="CZ14" s="454"/>
      <c r="DA14" s="455"/>
      <c r="DB14" s="486">
        <v>119.5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19531</v>
      </c>
      <c r="S15" s="483"/>
      <c r="T15" s="483"/>
      <c r="U15" s="483"/>
      <c r="V15" s="484"/>
      <c r="W15" s="470" t="s">
        <v>130</v>
      </c>
      <c r="X15" s="396"/>
      <c r="Y15" s="396"/>
      <c r="Z15" s="396"/>
      <c r="AA15" s="396"/>
      <c r="AB15" s="397"/>
      <c r="AC15" s="359">
        <v>2801</v>
      </c>
      <c r="AD15" s="360"/>
      <c r="AE15" s="360"/>
      <c r="AF15" s="360"/>
      <c r="AG15" s="361"/>
      <c r="AH15" s="359">
        <v>3161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2509631</v>
      </c>
      <c r="BO15" s="379"/>
      <c r="BP15" s="379"/>
      <c r="BQ15" s="379"/>
      <c r="BR15" s="379"/>
      <c r="BS15" s="379"/>
      <c r="BT15" s="379"/>
      <c r="BU15" s="380"/>
      <c r="BV15" s="378">
        <v>2471153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27</v>
      </c>
      <c r="AD16" s="476"/>
      <c r="AE16" s="476"/>
      <c r="AF16" s="476"/>
      <c r="AG16" s="477"/>
      <c r="AH16" s="475">
        <v>27.7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7356416</v>
      </c>
      <c r="BO16" s="384"/>
      <c r="BP16" s="384"/>
      <c r="BQ16" s="384"/>
      <c r="BR16" s="384"/>
      <c r="BS16" s="384"/>
      <c r="BT16" s="384"/>
      <c r="BU16" s="385"/>
      <c r="BV16" s="383">
        <v>7300705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5402</v>
      </c>
      <c r="AD17" s="360"/>
      <c r="AE17" s="360"/>
      <c r="AF17" s="360"/>
      <c r="AG17" s="361"/>
      <c r="AH17" s="359">
        <v>5750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3209501</v>
      </c>
      <c r="BO17" s="384"/>
      <c r="BP17" s="384"/>
      <c r="BQ17" s="384"/>
      <c r="BR17" s="384"/>
      <c r="BS17" s="384"/>
      <c r="BT17" s="384"/>
      <c r="BU17" s="385"/>
      <c r="BV17" s="383">
        <v>3154398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646.24</v>
      </c>
      <c r="M18" s="446"/>
      <c r="N18" s="446"/>
      <c r="O18" s="446"/>
      <c r="P18" s="446"/>
      <c r="Q18" s="446"/>
      <c r="R18" s="447"/>
      <c r="S18" s="447"/>
      <c r="T18" s="447"/>
      <c r="U18" s="447"/>
      <c r="V18" s="448"/>
      <c r="W18" s="462"/>
      <c r="X18" s="463"/>
      <c r="Y18" s="463"/>
      <c r="Z18" s="463"/>
      <c r="AA18" s="463"/>
      <c r="AB18" s="471"/>
      <c r="AC18" s="347">
        <v>52</v>
      </c>
      <c r="AD18" s="348"/>
      <c r="AE18" s="348"/>
      <c r="AF18" s="348"/>
      <c r="AG18" s="449"/>
      <c r="AH18" s="347">
        <v>50.4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9260610</v>
      </c>
      <c r="BO18" s="384"/>
      <c r="BP18" s="384"/>
      <c r="BQ18" s="384"/>
      <c r="BR18" s="384"/>
      <c r="BS18" s="384"/>
      <c r="BT18" s="384"/>
      <c r="BU18" s="385"/>
      <c r="BV18" s="383">
        <v>9030070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12189391</v>
      </c>
      <c r="BO19" s="384"/>
      <c r="BP19" s="384"/>
      <c r="BQ19" s="384"/>
      <c r="BR19" s="384"/>
      <c r="BS19" s="384"/>
      <c r="BT19" s="384"/>
      <c r="BU19" s="385"/>
      <c r="BV19" s="383">
        <v>11878844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7699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18707455</v>
      </c>
      <c r="BO23" s="384"/>
      <c r="BP23" s="384"/>
      <c r="BQ23" s="384"/>
      <c r="BR23" s="384"/>
      <c r="BS23" s="384"/>
      <c r="BT23" s="384"/>
      <c r="BU23" s="385"/>
      <c r="BV23" s="383">
        <v>18911997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7300</v>
      </c>
      <c r="R24" s="360"/>
      <c r="S24" s="360"/>
      <c r="T24" s="360"/>
      <c r="U24" s="360"/>
      <c r="V24" s="361"/>
      <c r="W24" s="425"/>
      <c r="X24" s="416"/>
      <c r="Y24" s="417"/>
      <c r="Z24" s="356" t="s">
        <v>154</v>
      </c>
      <c r="AA24" s="357"/>
      <c r="AB24" s="357"/>
      <c r="AC24" s="357"/>
      <c r="AD24" s="357"/>
      <c r="AE24" s="357"/>
      <c r="AF24" s="357"/>
      <c r="AG24" s="358"/>
      <c r="AH24" s="359">
        <v>274</v>
      </c>
      <c r="AI24" s="360"/>
      <c r="AJ24" s="360"/>
      <c r="AK24" s="360"/>
      <c r="AL24" s="361"/>
      <c r="AM24" s="359">
        <v>950506</v>
      </c>
      <c r="AN24" s="360"/>
      <c r="AO24" s="360"/>
      <c r="AP24" s="360"/>
      <c r="AQ24" s="360"/>
      <c r="AR24" s="361"/>
      <c r="AS24" s="359">
        <v>3469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11658801</v>
      </c>
      <c r="BO24" s="384"/>
      <c r="BP24" s="384"/>
      <c r="BQ24" s="384"/>
      <c r="BR24" s="384"/>
      <c r="BS24" s="384"/>
      <c r="BT24" s="384"/>
      <c r="BU24" s="385"/>
      <c r="BV24" s="383">
        <v>12262551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6020</v>
      </c>
      <c r="R25" s="360"/>
      <c r="S25" s="360"/>
      <c r="T25" s="360"/>
      <c r="U25" s="360"/>
      <c r="V25" s="361"/>
      <c r="W25" s="425"/>
      <c r="X25" s="416"/>
      <c r="Y25" s="417"/>
      <c r="Z25" s="356" t="s">
        <v>157</v>
      </c>
      <c r="AA25" s="357"/>
      <c r="AB25" s="357"/>
      <c r="AC25" s="357"/>
      <c r="AD25" s="357"/>
      <c r="AE25" s="357"/>
      <c r="AF25" s="357"/>
      <c r="AG25" s="358"/>
      <c r="AH25" s="359">
        <v>55</v>
      </c>
      <c r="AI25" s="360"/>
      <c r="AJ25" s="360"/>
      <c r="AK25" s="360"/>
      <c r="AL25" s="361"/>
      <c r="AM25" s="359">
        <v>190190</v>
      </c>
      <c r="AN25" s="360"/>
      <c r="AO25" s="360"/>
      <c r="AP25" s="360"/>
      <c r="AQ25" s="360"/>
      <c r="AR25" s="361"/>
      <c r="AS25" s="359">
        <v>3458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1257711</v>
      </c>
      <c r="BO25" s="379"/>
      <c r="BP25" s="379"/>
      <c r="BQ25" s="379"/>
      <c r="BR25" s="379"/>
      <c r="BS25" s="379"/>
      <c r="BT25" s="379"/>
      <c r="BU25" s="380"/>
      <c r="BV25" s="378">
        <v>2246562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5710</v>
      </c>
      <c r="R26" s="360"/>
      <c r="S26" s="360"/>
      <c r="T26" s="360"/>
      <c r="U26" s="360"/>
      <c r="V26" s="361"/>
      <c r="W26" s="425"/>
      <c r="X26" s="416"/>
      <c r="Y26" s="417"/>
      <c r="Z26" s="356" t="s">
        <v>160</v>
      </c>
      <c r="AA26" s="436"/>
      <c r="AB26" s="436"/>
      <c r="AC26" s="436"/>
      <c r="AD26" s="436"/>
      <c r="AE26" s="436"/>
      <c r="AF26" s="436"/>
      <c r="AG26" s="437"/>
      <c r="AH26" s="359">
        <v>1</v>
      </c>
      <c r="AI26" s="360"/>
      <c r="AJ26" s="360"/>
      <c r="AK26" s="360"/>
      <c r="AL26" s="361"/>
      <c r="AM26" s="359">
        <v>3463</v>
      </c>
      <c r="AN26" s="360"/>
      <c r="AO26" s="360"/>
      <c r="AP26" s="360"/>
      <c r="AQ26" s="360"/>
      <c r="AR26" s="361"/>
      <c r="AS26" s="359">
        <v>3463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2930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2460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2001121</v>
      </c>
      <c r="BO28" s="379"/>
      <c r="BP28" s="379"/>
      <c r="BQ28" s="379"/>
      <c r="BR28" s="379"/>
      <c r="BS28" s="379"/>
      <c r="BT28" s="379"/>
      <c r="BU28" s="380"/>
      <c r="BV28" s="378">
        <v>1654108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2210</v>
      </c>
      <c r="R29" s="360"/>
      <c r="S29" s="360"/>
      <c r="T29" s="360"/>
      <c r="U29" s="360"/>
      <c r="V29" s="361"/>
      <c r="W29" s="425"/>
      <c r="X29" s="416"/>
      <c r="Y29" s="417"/>
      <c r="Z29" s="356" t="s">
        <v>170</v>
      </c>
      <c r="AA29" s="357"/>
      <c r="AB29" s="357"/>
      <c r="AC29" s="357"/>
      <c r="AD29" s="357"/>
      <c r="AE29" s="357"/>
      <c r="AF29" s="357"/>
      <c r="AG29" s="358"/>
      <c r="AH29" s="359">
        <v>274</v>
      </c>
      <c r="AI29" s="360"/>
      <c r="AJ29" s="360"/>
      <c r="AK29" s="360"/>
      <c r="AL29" s="361"/>
      <c r="AM29" s="359">
        <v>950506</v>
      </c>
      <c r="AN29" s="360"/>
      <c r="AO29" s="360"/>
      <c r="AP29" s="360"/>
      <c r="AQ29" s="360"/>
      <c r="AR29" s="361"/>
      <c r="AS29" s="359">
        <v>3469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607768</v>
      </c>
      <c r="BO29" s="384"/>
      <c r="BP29" s="384"/>
      <c r="BQ29" s="384"/>
      <c r="BR29" s="384"/>
      <c r="BS29" s="384"/>
      <c r="BT29" s="384"/>
      <c r="BU29" s="385"/>
      <c r="BV29" s="383">
        <v>592304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1030021</v>
      </c>
      <c r="BO30" s="387"/>
      <c r="BP30" s="387"/>
      <c r="BQ30" s="387"/>
      <c r="BR30" s="387"/>
      <c r="BS30" s="387"/>
      <c r="BT30" s="387"/>
      <c r="BU30" s="388"/>
      <c r="BV30" s="386">
        <v>956446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芸北プラモーション</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情報基盤整備事業特別会計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診療所特別会計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豊平病院事業会計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電気事業特別会計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北広島町農林建公社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芸北広域環境施設組合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どんぐり財団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IF('各会計、関係団体の財政状況及び健全化判断比率'!B37="","",'各会計、関係団体の財政状況及び健全化判断比率'!B37)</f>
        <v>下水道事業特別会計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広島県市町総合事務組合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どんぐり村</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山県西部衛生組合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さんさん市</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79" t="s">
        <v>23</v>
      </c>
      <c r="C41" s="1180"/>
      <c r="D41" s="81"/>
      <c r="E41" s="1181" t="s">
        <v>24</v>
      </c>
      <c r="F41" s="1181"/>
      <c r="G41" s="1181"/>
      <c r="H41" s="1182"/>
      <c r="I41" s="82">
        <v>21495</v>
      </c>
      <c r="J41" s="83">
        <v>20641</v>
      </c>
      <c r="K41" s="83">
        <v>19836</v>
      </c>
      <c r="L41" s="83">
        <v>18912</v>
      </c>
      <c r="M41" s="84">
        <v>18707</v>
      </c>
    </row>
    <row r="42" spans="2:13" ht="27.75" customHeight="1">
      <c r="B42" s="1169"/>
      <c r="C42" s="1170"/>
      <c r="D42" s="85"/>
      <c r="E42" s="1173" t="s">
        <v>25</v>
      </c>
      <c r="F42" s="1173"/>
      <c r="G42" s="1173"/>
      <c r="H42" s="1174"/>
      <c r="I42" s="86">
        <v>733</v>
      </c>
      <c r="J42" s="87">
        <v>660</v>
      </c>
      <c r="K42" s="87">
        <v>150</v>
      </c>
      <c r="L42" s="87">
        <v>150</v>
      </c>
      <c r="M42" s="88">
        <v>115</v>
      </c>
    </row>
    <row r="43" spans="2:13" ht="27.75" customHeight="1">
      <c r="B43" s="1169"/>
      <c r="C43" s="1170"/>
      <c r="D43" s="85"/>
      <c r="E43" s="1173" t="s">
        <v>26</v>
      </c>
      <c r="F43" s="1173"/>
      <c r="G43" s="1173"/>
      <c r="H43" s="1174"/>
      <c r="I43" s="86">
        <v>11323</v>
      </c>
      <c r="J43" s="87">
        <v>10956</v>
      </c>
      <c r="K43" s="87">
        <v>10276</v>
      </c>
      <c r="L43" s="87">
        <v>9869</v>
      </c>
      <c r="M43" s="88">
        <v>9381</v>
      </c>
    </row>
    <row r="44" spans="2:13" ht="27.75" customHeight="1">
      <c r="B44" s="1169"/>
      <c r="C44" s="1170"/>
      <c r="D44" s="85"/>
      <c r="E44" s="1173" t="s">
        <v>27</v>
      </c>
      <c r="F44" s="1173"/>
      <c r="G44" s="1173"/>
      <c r="H44" s="1174"/>
      <c r="I44" s="86">
        <v>80</v>
      </c>
      <c r="J44" s="87">
        <v>9</v>
      </c>
      <c r="K44" s="87">
        <v>7</v>
      </c>
      <c r="L44" s="87">
        <v>6</v>
      </c>
      <c r="M44" s="88">
        <v>4</v>
      </c>
    </row>
    <row r="45" spans="2:13" ht="27.75" customHeight="1">
      <c r="B45" s="1169"/>
      <c r="C45" s="1170"/>
      <c r="D45" s="85"/>
      <c r="E45" s="1173" t="s">
        <v>28</v>
      </c>
      <c r="F45" s="1173"/>
      <c r="G45" s="1173"/>
      <c r="H45" s="1174"/>
      <c r="I45" s="86">
        <v>3188</v>
      </c>
      <c r="J45" s="87">
        <v>3162</v>
      </c>
      <c r="K45" s="87">
        <v>3049</v>
      </c>
      <c r="L45" s="87">
        <v>3009</v>
      </c>
      <c r="M45" s="88">
        <v>2999</v>
      </c>
    </row>
    <row r="46" spans="2:13" ht="27.75" customHeight="1">
      <c r="B46" s="1169"/>
      <c r="C46" s="1170"/>
      <c r="D46" s="85"/>
      <c r="E46" s="1173" t="s">
        <v>29</v>
      </c>
      <c r="F46" s="1173"/>
      <c r="G46" s="1173"/>
      <c r="H46" s="1174"/>
      <c r="I46" s="86">
        <v>41</v>
      </c>
      <c r="J46" s="87">
        <v>43</v>
      </c>
      <c r="K46" s="87">
        <v>21</v>
      </c>
      <c r="L46" s="87">
        <v>18</v>
      </c>
      <c r="M46" s="88">
        <v>17</v>
      </c>
    </row>
    <row r="47" spans="2:13" ht="27.75" customHeight="1">
      <c r="B47" s="1169"/>
      <c r="C47" s="1170"/>
      <c r="D47" s="85"/>
      <c r="E47" s="1173" t="s">
        <v>30</v>
      </c>
      <c r="F47" s="1173"/>
      <c r="G47" s="1173"/>
      <c r="H47" s="1174"/>
      <c r="I47" s="86" t="s">
        <v>481</v>
      </c>
      <c r="J47" s="87" t="s">
        <v>481</v>
      </c>
      <c r="K47" s="87" t="s">
        <v>481</v>
      </c>
      <c r="L47" s="87" t="s">
        <v>481</v>
      </c>
      <c r="M47" s="88" t="s">
        <v>481</v>
      </c>
    </row>
    <row r="48" spans="2:13" ht="27.75" customHeight="1">
      <c r="B48" s="1171"/>
      <c r="C48" s="1172"/>
      <c r="D48" s="85"/>
      <c r="E48" s="1173" t="s">
        <v>31</v>
      </c>
      <c r="F48" s="1173"/>
      <c r="G48" s="1173"/>
      <c r="H48" s="1174"/>
      <c r="I48" s="86" t="s">
        <v>481</v>
      </c>
      <c r="J48" s="87" t="s">
        <v>481</v>
      </c>
      <c r="K48" s="87" t="s">
        <v>481</v>
      </c>
      <c r="L48" s="87" t="s">
        <v>481</v>
      </c>
      <c r="M48" s="88" t="s">
        <v>481</v>
      </c>
    </row>
    <row r="49" spans="2:13" ht="27.75" customHeight="1">
      <c r="B49" s="1167" t="s">
        <v>32</v>
      </c>
      <c r="C49" s="1168"/>
      <c r="D49" s="89"/>
      <c r="E49" s="1173" t="s">
        <v>33</v>
      </c>
      <c r="F49" s="1173"/>
      <c r="G49" s="1173"/>
      <c r="H49" s="1174"/>
      <c r="I49" s="86">
        <v>1357</v>
      </c>
      <c r="J49" s="87">
        <v>1712</v>
      </c>
      <c r="K49" s="87">
        <v>1954</v>
      </c>
      <c r="L49" s="87">
        <v>2592</v>
      </c>
      <c r="M49" s="88">
        <v>2983</v>
      </c>
    </row>
    <row r="50" spans="2:13" ht="27.75" customHeight="1">
      <c r="B50" s="1169"/>
      <c r="C50" s="1170"/>
      <c r="D50" s="85"/>
      <c r="E50" s="1173" t="s">
        <v>34</v>
      </c>
      <c r="F50" s="1173"/>
      <c r="G50" s="1173"/>
      <c r="H50" s="1174"/>
      <c r="I50" s="86">
        <v>221</v>
      </c>
      <c r="J50" s="87">
        <v>185</v>
      </c>
      <c r="K50" s="87">
        <v>150</v>
      </c>
      <c r="L50" s="87">
        <v>122</v>
      </c>
      <c r="M50" s="88">
        <v>101</v>
      </c>
    </row>
    <row r="51" spans="2:13" ht="27.75" customHeight="1">
      <c r="B51" s="1171"/>
      <c r="C51" s="1172"/>
      <c r="D51" s="85"/>
      <c r="E51" s="1173" t="s">
        <v>35</v>
      </c>
      <c r="F51" s="1173"/>
      <c r="G51" s="1173"/>
      <c r="H51" s="1174"/>
      <c r="I51" s="86">
        <v>20616</v>
      </c>
      <c r="J51" s="87">
        <v>19568</v>
      </c>
      <c r="K51" s="87">
        <v>19967</v>
      </c>
      <c r="L51" s="87">
        <v>19384</v>
      </c>
      <c r="M51" s="88">
        <v>19438</v>
      </c>
    </row>
    <row r="52" spans="2:13" ht="27.75" customHeight="1" thickBot="1">
      <c r="B52" s="1175" t="s">
        <v>36</v>
      </c>
      <c r="C52" s="1176"/>
      <c r="D52" s="90"/>
      <c r="E52" s="1177" t="s">
        <v>37</v>
      </c>
      <c r="F52" s="1177"/>
      <c r="G52" s="1177"/>
      <c r="H52" s="1178"/>
      <c r="I52" s="91">
        <v>14667</v>
      </c>
      <c r="J52" s="92">
        <v>14005</v>
      </c>
      <c r="K52" s="92">
        <v>11267</v>
      </c>
      <c r="L52" s="92">
        <v>9865</v>
      </c>
      <c r="M52" s="93">
        <v>8701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115834</v>
      </c>
      <c r="E3" s="116"/>
      <c r="F3" s="117">
        <v>90174</v>
      </c>
      <c r="G3" s="118"/>
      <c r="H3" s="119"/>
    </row>
    <row r="4" spans="1:8">
      <c r="A4" s="120"/>
      <c r="B4" s="121"/>
      <c r="C4" s="122"/>
      <c r="D4" s="123">
        <v>72075</v>
      </c>
      <c r="E4" s="124"/>
      <c r="F4" s="125">
        <v>56067</v>
      </c>
      <c r="G4" s="126"/>
      <c r="H4" s="127"/>
    </row>
    <row r="5" spans="1:8">
      <c r="A5" s="108" t="s">
        <v>514</v>
      </c>
      <c r="B5" s="113"/>
      <c r="C5" s="114"/>
      <c r="D5" s="115">
        <v>115243</v>
      </c>
      <c r="E5" s="116"/>
      <c r="F5" s="117">
        <v>108992</v>
      </c>
      <c r="G5" s="118"/>
      <c r="H5" s="119"/>
    </row>
    <row r="6" spans="1:8">
      <c r="A6" s="120"/>
      <c r="B6" s="121"/>
      <c r="C6" s="122"/>
      <c r="D6" s="123">
        <v>78242</v>
      </c>
      <c r="E6" s="124"/>
      <c r="F6" s="125">
        <v>51234</v>
      </c>
      <c r="G6" s="126"/>
      <c r="H6" s="127"/>
    </row>
    <row r="7" spans="1:8">
      <c r="A7" s="108" t="s">
        <v>515</v>
      </c>
      <c r="B7" s="113"/>
      <c r="C7" s="114"/>
      <c r="D7" s="115">
        <v>102143</v>
      </c>
      <c r="E7" s="116"/>
      <c r="F7" s="117">
        <v>90833</v>
      </c>
      <c r="G7" s="118"/>
      <c r="H7" s="119"/>
    </row>
    <row r="8" spans="1:8">
      <c r="A8" s="120"/>
      <c r="B8" s="121"/>
      <c r="C8" s="122"/>
      <c r="D8" s="123">
        <v>39345</v>
      </c>
      <c r="E8" s="124"/>
      <c r="F8" s="125">
        <v>47037</v>
      </c>
      <c r="G8" s="126"/>
      <c r="H8" s="127"/>
    </row>
    <row r="9" spans="1:8">
      <c r="A9" s="108" t="s">
        <v>516</v>
      </c>
      <c r="B9" s="113"/>
      <c r="C9" s="114"/>
      <c r="D9" s="115">
        <v>76528</v>
      </c>
      <c r="E9" s="116"/>
      <c r="F9" s="117">
        <v>79181</v>
      </c>
      <c r="G9" s="118"/>
      <c r="H9" s="119"/>
    </row>
    <row r="10" spans="1:8">
      <c r="A10" s="120"/>
      <c r="B10" s="121"/>
      <c r="C10" s="122"/>
      <c r="D10" s="123">
        <v>28458</v>
      </c>
      <c r="E10" s="124"/>
      <c r="F10" s="125">
        <v>40448</v>
      </c>
      <c r="G10" s="126"/>
      <c r="H10" s="127"/>
    </row>
    <row r="11" spans="1:8">
      <c r="A11" s="108" t="s">
        <v>517</v>
      </c>
      <c r="B11" s="113"/>
      <c r="C11" s="114"/>
      <c r="D11" s="115">
        <v>163419</v>
      </c>
      <c r="E11" s="116"/>
      <c r="F11" s="117">
        <v>118124</v>
      </c>
      <c r="G11" s="118"/>
      <c r="H11" s="119"/>
    </row>
    <row r="12" spans="1:8">
      <c r="A12" s="120"/>
      <c r="B12" s="121"/>
      <c r="C12" s="128"/>
      <c r="D12" s="123">
        <v>52302</v>
      </c>
      <c r="E12" s="124"/>
      <c r="F12" s="125">
        <v>54614</v>
      </c>
      <c r="G12" s="126"/>
      <c r="H12" s="127"/>
    </row>
    <row r="13" spans="1:8">
      <c r="A13" s="108"/>
      <c r="B13" s="113"/>
      <c r="C13" s="129"/>
      <c r="D13" s="130">
        <v>114633</v>
      </c>
      <c r="E13" s="131"/>
      <c r="F13" s="132">
        <v>97461</v>
      </c>
      <c r="G13" s="133"/>
      <c r="H13" s="119"/>
    </row>
    <row r="14" spans="1:8">
      <c r="A14" s="120"/>
      <c r="B14" s="121"/>
      <c r="C14" s="122"/>
      <c r="D14" s="123">
        <v>54084</v>
      </c>
      <c r="E14" s="124"/>
      <c r="F14" s="125">
        <v>49880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6.27</v>
      </c>
      <c r="C19" s="134">
        <f>ROUND(VALUE(SUBSTITUTE(実質収支比率等に係る経年分析!G$48,"▲","-")),2)</f>
        <v>7.12</v>
      </c>
      <c r="D19" s="134">
        <f>ROUND(VALUE(SUBSTITUTE(実質収支比率等に係る経年分析!H$48,"▲","-")),2)</f>
        <v>4.83</v>
      </c>
      <c r="E19" s="134">
        <f>ROUND(VALUE(SUBSTITUTE(実質収支比率等に係る経年分析!I$48,"▲","-")),2)</f>
        <v>5.26</v>
      </c>
      <c r="F19" s="134">
        <f>ROUND(VALUE(SUBSTITUTE(実質収支比率等に係る経年分析!J$48,"▲","-")),2)</f>
        <v>5.81</v>
      </c>
    </row>
    <row r="20" spans="1:11">
      <c r="A20" s="134" t="s">
        <v>42</v>
      </c>
      <c r="B20" s="134">
        <f>ROUND(VALUE(SUBSTITUTE(実質収支比率等に係る経年分析!F$47,"▲","-")),2)</f>
        <v>6.64</v>
      </c>
      <c r="C20" s="134">
        <f>ROUND(VALUE(SUBSTITUTE(実質収支比率等に係る経年分析!G$47,"▲","-")),2)</f>
        <v>10.33</v>
      </c>
      <c r="D20" s="134">
        <f>ROUND(VALUE(SUBSTITUTE(実質収支比率等に係る経年分析!H$47,"▲","-")),2)</f>
        <v>13.6</v>
      </c>
      <c r="E20" s="134">
        <f>ROUND(VALUE(SUBSTITUTE(実質収支比率等に係る経年分析!I$47,"▲","-")),2)</f>
        <v>16.09</v>
      </c>
      <c r="F20" s="134">
        <f>ROUND(VALUE(SUBSTITUTE(実質収支比率等に係る経年分析!J$47,"▲","-")),2)</f>
        <v>19.3</v>
      </c>
    </row>
    <row r="21" spans="1:11">
      <c r="A21" s="134" t="s">
        <v>43</v>
      </c>
      <c r="B21" s="134">
        <f>IF(ISNUMBER(VALUE(SUBSTITUTE(実質収支比率等に係る経年分析!F$49,"▲","-"))),ROUND(VALUE(SUBSTITUTE(実質収支比率等に係る経年分析!F$49,"▲","-")),2),NA())</f>
        <v>6.92</v>
      </c>
      <c r="C21" s="134">
        <f>IF(ISNUMBER(VALUE(SUBSTITUTE(実質収支比率等に係る経年分析!G$49,"▲","-"))),ROUND(VALUE(SUBSTITUTE(実質収支比率等に係る経年分析!G$49,"▲","-")),2),NA())</f>
        <v>7.31</v>
      </c>
      <c r="D21" s="134">
        <f>IF(ISNUMBER(VALUE(SUBSTITUTE(実質収支比率等に係る経年分析!H$49,"▲","-"))),ROUND(VALUE(SUBSTITUTE(実質収支比率等に係る経年分析!H$49,"▲","-")),2),NA())</f>
        <v>2.38</v>
      </c>
      <c r="E21" s="134">
        <f>IF(ISNUMBER(VALUE(SUBSTITUTE(実質収支比率等に係る経年分析!I$49,"▲","-"))),ROUND(VALUE(SUBSTITUTE(実質収支比率等に係る経年分析!I$49,"▲","-")),2),NA())</f>
        <v>2.86</v>
      </c>
      <c r="F21" s="134">
        <f>IF(ISNUMBER(VALUE(SUBSTITUTE(実質収支比率等に係る経年分析!J$49,"▲","-"))),ROUND(VALUE(SUBSTITUTE(実質収支比率等に係る経年分析!J$49,"▲","-")),2),NA())</f>
        <v>3.95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情報基盤整備事業特別会計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3.11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電気事業特別会計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0.97</v>
      </c>
    </row>
    <row r="34" spans="1:16">
      <c r="A34" s="135" t="str">
        <f>IF(連結実質赤字比率に係る赤字・黒字の構成分析!C$36="",NA(),連結実質赤字比率に係る赤字・黒字の構成分析!C$36)</f>
        <v>豊平病院事業会計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4.6900000000000004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2465</v>
      </c>
      <c r="E42" s="136"/>
      <c r="F42" s="136"/>
      <c r="G42" s="136">
        <f>'実質公債費比率（分子）の構造'!L$52</f>
        <v>2267</v>
      </c>
      <c r="H42" s="136"/>
      <c r="I42" s="136"/>
      <c r="J42" s="136">
        <f>'実質公債費比率（分子）の構造'!M$52</f>
        <v>2160</v>
      </c>
      <c r="K42" s="136"/>
      <c r="L42" s="136"/>
      <c r="M42" s="136">
        <f>'実質公債費比率（分子）の構造'!N$52</f>
        <v>2097</v>
      </c>
      <c r="N42" s="136"/>
      <c r="O42" s="136"/>
      <c r="P42" s="136">
        <f>'実質公債費比率（分子）の構造'!O$52</f>
        <v>2203</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103</v>
      </c>
      <c r="C44" s="136"/>
      <c r="D44" s="136"/>
      <c r="E44" s="136">
        <f>'実質公債費比率（分子）の構造'!L$50</f>
        <v>60</v>
      </c>
      <c r="F44" s="136"/>
      <c r="G44" s="136"/>
      <c r="H44" s="136">
        <f>'実質公債費比率（分子）の構造'!M$50</f>
        <v>36</v>
      </c>
      <c r="I44" s="136"/>
      <c r="J44" s="136"/>
      <c r="K44" s="136">
        <f>'実質公債費比率（分子）の構造'!N$50</f>
        <v>40</v>
      </c>
      <c r="L44" s="136"/>
      <c r="M44" s="136"/>
      <c r="N44" s="136">
        <f>'実質公債費比率（分子）の構造'!O$50</f>
        <v>31</v>
      </c>
      <c r="O44" s="136"/>
      <c r="P44" s="136"/>
    </row>
    <row r="45" spans="1:16">
      <c r="A45" s="136" t="s">
        <v>53</v>
      </c>
      <c r="B45" s="136">
        <f>'実質公債費比率（分子）の構造'!K$49</f>
        <v>153</v>
      </c>
      <c r="C45" s="136"/>
      <c r="D45" s="136"/>
      <c r="E45" s="136">
        <f>'実質公債費比率（分子）の構造'!L$49</f>
        <v>49</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54</v>
      </c>
      <c r="B46" s="136">
        <f>'実質公債費比率（分子）の構造'!K$48</f>
        <v>836</v>
      </c>
      <c r="C46" s="136"/>
      <c r="D46" s="136"/>
      <c r="E46" s="136">
        <f>'実質公債費比率（分子）の構造'!L$48</f>
        <v>802</v>
      </c>
      <c r="F46" s="136"/>
      <c r="G46" s="136"/>
      <c r="H46" s="136">
        <f>'実質公債費比率（分子）の構造'!M$48</f>
        <v>780</v>
      </c>
      <c r="I46" s="136"/>
      <c r="J46" s="136"/>
      <c r="K46" s="136">
        <f>'実質公債費比率（分子）の構造'!N$48</f>
        <v>762</v>
      </c>
      <c r="L46" s="136"/>
      <c r="M46" s="136"/>
      <c r="N46" s="136">
        <f>'実質公債費比率（分子）の構造'!O$48</f>
        <v>796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3058</v>
      </c>
      <c r="C49" s="136"/>
      <c r="D49" s="136"/>
      <c r="E49" s="136">
        <f>'実質公債費比率（分子）の構造'!L$45</f>
        <v>2879</v>
      </c>
      <c r="F49" s="136"/>
      <c r="G49" s="136"/>
      <c r="H49" s="136">
        <f>'実質公債費比率（分子）の構造'!M$45</f>
        <v>2817</v>
      </c>
      <c r="I49" s="136"/>
      <c r="J49" s="136"/>
      <c r="K49" s="136">
        <f>'実質公債費比率（分子）の構造'!N$45</f>
        <v>2674</v>
      </c>
      <c r="L49" s="136"/>
      <c r="M49" s="136"/>
      <c r="N49" s="136">
        <f>'実質公債費比率（分子）の構造'!O$45</f>
        <v>2787</v>
      </c>
      <c r="O49" s="136"/>
      <c r="P49" s="136"/>
    </row>
    <row r="50" spans="1:16">
      <c r="A50" s="136" t="s">
        <v>58</v>
      </c>
      <c r="B50" s="136" t="e">
        <f>NA()</f>
        <v>#N/A</v>
      </c>
      <c r="C50" s="136">
        <f>IF(ISNUMBER('実質公債費比率（分子）の構造'!K$53),'実質公債費比率（分子）の構造'!K$53,NA())</f>
        <v>1685</v>
      </c>
      <c r="D50" s="136" t="e">
        <f>NA()</f>
        <v>#N/A</v>
      </c>
      <c r="E50" s="136" t="e">
        <f>NA()</f>
        <v>#N/A</v>
      </c>
      <c r="F50" s="136">
        <f>IF(ISNUMBER('実質公債費比率（分子）の構造'!L$53),'実質公債費比率（分子）の構造'!L$53,NA())</f>
        <v>1523</v>
      </c>
      <c r="G50" s="136" t="e">
        <f>NA()</f>
        <v>#N/A</v>
      </c>
      <c r="H50" s="136" t="e">
        <f>NA()</f>
        <v>#N/A</v>
      </c>
      <c r="I50" s="136">
        <f>IF(ISNUMBER('実質公債費比率（分子）の構造'!M$53),'実質公債費比率（分子）の構造'!M$53,NA())</f>
        <v>1474</v>
      </c>
      <c r="J50" s="136" t="e">
        <f>NA()</f>
        <v>#N/A</v>
      </c>
      <c r="K50" s="136" t="e">
        <f>NA()</f>
        <v>#N/A</v>
      </c>
      <c r="L50" s="136">
        <f>IF(ISNUMBER('実質公債費比率（分子）の構造'!N$53),'実質公債費比率（分子）の構造'!N$53,NA())</f>
        <v>1380</v>
      </c>
      <c r="M50" s="136" t="e">
        <f>NA()</f>
        <v>#N/A</v>
      </c>
      <c r="N50" s="136" t="e">
        <f>NA()</f>
        <v>#N/A</v>
      </c>
      <c r="O50" s="136">
        <f>IF(ISNUMBER('実質公債費比率（分子）の構造'!O$53),'実質公債費比率（分子）の構造'!O$53,NA())</f>
        <v>1412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20616</v>
      </c>
      <c r="E56" s="135"/>
      <c r="F56" s="135"/>
      <c r="G56" s="135">
        <f>'将来負担比率（分子）の構造'!J$51</f>
        <v>19568</v>
      </c>
      <c r="H56" s="135"/>
      <c r="I56" s="135"/>
      <c r="J56" s="135">
        <f>'将来負担比率（分子）の構造'!K$51</f>
        <v>19967</v>
      </c>
      <c r="K56" s="135"/>
      <c r="L56" s="135"/>
      <c r="M56" s="135">
        <f>'将来負担比率（分子）の構造'!L$51</f>
        <v>19384</v>
      </c>
      <c r="N56" s="135"/>
      <c r="O56" s="135"/>
      <c r="P56" s="135">
        <f>'将来負担比率（分子）の構造'!M$51</f>
        <v>19438</v>
      </c>
    </row>
    <row r="57" spans="1:16">
      <c r="A57" s="135" t="s">
        <v>34</v>
      </c>
      <c r="B57" s="135"/>
      <c r="C57" s="135"/>
      <c r="D57" s="135">
        <f>'将来負担比率（分子）の構造'!I$50</f>
        <v>221</v>
      </c>
      <c r="E57" s="135"/>
      <c r="F57" s="135"/>
      <c r="G57" s="135">
        <f>'将来負担比率（分子）の構造'!J$50</f>
        <v>185</v>
      </c>
      <c r="H57" s="135"/>
      <c r="I57" s="135"/>
      <c r="J57" s="135">
        <f>'将来負担比率（分子）の構造'!K$50</f>
        <v>150</v>
      </c>
      <c r="K57" s="135"/>
      <c r="L57" s="135"/>
      <c r="M57" s="135">
        <f>'将来負担比率（分子）の構造'!L$50</f>
        <v>122</v>
      </c>
      <c r="N57" s="135"/>
      <c r="O57" s="135"/>
      <c r="P57" s="135">
        <f>'将来負担比率（分子）の構造'!M$50</f>
        <v>101</v>
      </c>
    </row>
    <row r="58" spans="1:16">
      <c r="A58" s="135" t="s">
        <v>33</v>
      </c>
      <c r="B58" s="135"/>
      <c r="C58" s="135"/>
      <c r="D58" s="135">
        <f>'将来負担比率（分子）の構造'!I$49</f>
        <v>1357</v>
      </c>
      <c r="E58" s="135"/>
      <c r="F58" s="135"/>
      <c r="G58" s="135">
        <f>'将来負担比率（分子）の構造'!J$49</f>
        <v>1712</v>
      </c>
      <c r="H58" s="135"/>
      <c r="I58" s="135"/>
      <c r="J58" s="135">
        <f>'将来負担比率（分子）の構造'!K$49</f>
        <v>1954</v>
      </c>
      <c r="K58" s="135"/>
      <c r="L58" s="135"/>
      <c r="M58" s="135">
        <f>'将来負担比率（分子）の構造'!L$49</f>
        <v>2592</v>
      </c>
      <c r="N58" s="135"/>
      <c r="O58" s="135"/>
      <c r="P58" s="135">
        <f>'将来負担比率（分子）の構造'!M$49</f>
        <v>2983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41</v>
      </c>
      <c r="C61" s="135"/>
      <c r="D61" s="135"/>
      <c r="E61" s="135">
        <f>'将来負担比率（分子）の構造'!J$46</f>
        <v>43</v>
      </c>
      <c r="F61" s="135"/>
      <c r="G61" s="135"/>
      <c r="H61" s="135">
        <f>'将来負担比率（分子）の構造'!K$46</f>
        <v>21</v>
      </c>
      <c r="I61" s="135"/>
      <c r="J61" s="135"/>
      <c r="K61" s="135">
        <f>'将来負担比率（分子）の構造'!L$46</f>
        <v>18</v>
      </c>
      <c r="L61" s="135"/>
      <c r="M61" s="135"/>
      <c r="N61" s="135">
        <f>'将来負担比率（分子）の構造'!M$46</f>
        <v>17</v>
      </c>
      <c r="O61" s="135"/>
      <c r="P61" s="135"/>
    </row>
    <row r="62" spans="1:16">
      <c r="A62" s="135" t="s">
        <v>28</v>
      </c>
      <c r="B62" s="135">
        <f>'将来負担比率（分子）の構造'!I$45</f>
        <v>3188</v>
      </c>
      <c r="C62" s="135"/>
      <c r="D62" s="135"/>
      <c r="E62" s="135">
        <f>'将来負担比率（分子）の構造'!J$45</f>
        <v>3162</v>
      </c>
      <c r="F62" s="135"/>
      <c r="G62" s="135"/>
      <c r="H62" s="135">
        <f>'将来負担比率（分子）の構造'!K$45</f>
        <v>3049</v>
      </c>
      <c r="I62" s="135"/>
      <c r="J62" s="135"/>
      <c r="K62" s="135">
        <f>'将来負担比率（分子）の構造'!L$45</f>
        <v>3009</v>
      </c>
      <c r="L62" s="135"/>
      <c r="M62" s="135"/>
      <c r="N62" s="135">
        <f>'将来負担比率（分子）の構造'!M$45</f>
        <v>2999</v>
      </c>
      <c r="O62" s="135"/>
      <c r="P62" s="135"/>
    </row>
    <row r="63" spans="1:16">
      <c r="A63" s="135" t="s">
        <v>27</v>
      </c>
      <c r="B63" s="135">
        <f>'将来負担比率（分子）の構造'!I$44</f>
        <v>80</v>
      </c>
      <c r="C63" s="135"/>
      <c r="D63" s="135"/>
      <c r="E63" s="135">
        <f>'将来負担比率（分子）の構造'!J$44</f>
        <v>9</v>
      </c>
      <c r="F63" s="135"/>
      <c r="G63" s="135"/>
      <c r="H63" s="135">
        <f>'将来負担比率（分子）の構造'!K$44</f>
        <v>7</v>
      </c>
      <c r="I63" s="135"/>
      <c r="J63" s="135"/>
      <c r="K63" s="135">
        <f>'将来負担比率（分子）の構造'!L$44</f>
        <v>6</v>
      </c>
      <c r="L63" s="135"/>
      <c r="M63" s="135"/>
      <c r="N63" s="135">
        <f>'将来負担比率（分子）の構造'!M$44</f>
        <v>4</v>
      </c>
      <c r="O63" s="135"/>
      <c r="P63" s="135"/>
    </row>
    <row r="64" spans="1:16">
      <c r="A64" s="135" t="s">
        <v>26</v>
      </c>
      <c r="B64" s="135">
        <f>'将来負担比率（分子）の構造'!I$43</f>
        <v>11323</v>
      </c>
      <c r="C64" s="135"/>
      <c r="D64" s="135"/>
      <c r="E64" s="135">
        <f>'将来負担比率（分子）の構造'!J$43</f>
        <v>10956</v>
      </c>
      <c r="F64" s="135"/>
      <c r="G64" s="135"/>
      <c r="H64" s="135">
        <f>'将来負担比率（分子）の構造'!K$43</f>
        <v>10276</v>
      </c>
      <c r="I64" s="135"/>
      <c r="J64" s="135"/>
      <c r="K64" s="135">
        <f>'将来負担比率（分子）の構造'!L$43</f>
        <v>9869</v>
      </c>
      <c r="L64" s="135"/>
      <c r="M64" s="135"/>
      <c r="N64" s="135">
        <f>'将来負担比率（分子）の構造'!M$43</f>
        <v>9381</v>
      </c>
      <c r="O64" s="135"/>
      <c r="P64" s="135"/>
    </row>
    <row r="65" spans="1:16">
      <c r="A65" s="135" t="s">
        <v>25</v>
      </c>
      <c r="B65" s="135">
        <f>'将来負担比率（分子）の構造'!I$42</f>
        <v>733</v>
      </c>
      <c r="C65" s="135"/>
      <c r="D65" s="135"/>
      <c r="E65" s="135">
        <f>'将来負担比率（分子）の構造'!J$42</f>
        <v>660</v>
      </c>
      <c r="F65" s="135"/>
      <c r="G65" s="135"/>
      <c r="H65" s="135">
        <f>'将来負担比率（分子）の構造'!K$42</f>
        <v>150</v>
      </c>
      <c r="I65" s="135"/>
      <c r="J65" s="135"/>
      <c r="K65" s="135">
        <f>'将来負担比率（分子）の構造'!L$42</f>
        <v>150</v>
      </c>
      <c r="L65" s="135"/>
      <c r="M65" s="135"/>
      <c r="N65" s="135">
        <f>'将来負担比率（分子）の構造'!M$42</f>
        <v>115</v>
      </c>
      <c r="O65" s="135"/>
      <c r="P65" s="135"/>
    </row>
    <row r="66" spans="1:16">
      <c r="A66" s="135" t="s">
        <v>24</v>
      </c>
      <c r="B66" s="135">
        <f>'将来負担比率（分子）の構造'!I$41</f>
        <v>21495</v>
      </c>
      <c r="C66" s="135"/>
      <c r="D66" s="135"/>
      <c r="E66" s="135">
        <f>'将来負担比率（分子）の構造'!J$41</f>
        <v>20641</v>
      </c>
      <c r="F66" s="135"/>
      <c r="G66" s="135"/>
      <c r="H66" s="135">
        <f>'将来負担比率（分子）の構造'!K$41</f>
        <v>19836</v>
      </c>
      <c r="I66" s="135"/>
      <c r="J66" s="135"/>
      <c r="K66" s="135">
        <f>'将来負担比率（分子）の構造'!L$41</f>
        <v>18912</v>
      </c>
      <c r="L66" s="135"/>
      <c r="M66" s="135"/>
      <c r="N66" s="135">
        <f>'将来負担比率（分子）の構造'!M$41</f>
        <v>18707</v>
      </c>
      <c r="O66" s="135"/>
      <c r="P66" s="135"/>
    </row>
    <row r="67" spans="1:16">
      <c r="A67" s="135" t="s">
        <v>62</v>
      </c>
      <c r="B67" s="135" t="e">
        <f>NA()</f>
        <v>#N/A</v>
      </c>
      <c r="C67" s="135">
        <f>IF(ISNUMBER('将来負担比率（分子）の構造'!I$52), IF('将来負担比率（分子）の構造'!I$52 &lt; 0, 0, '将来負担比率（分子）の構造'!I$52), NA())</f>
        <v>14667</v>
      </c>
      <c r="D67" s="135" t="e">
        <f>NA()</f>
        <v>#N/A</v>
      </c>
      <c r="E67" s="135" t="e">
        <f>NA()</f>
        <v>#N/A</v>
      </c>
      <c r="F67" s="135">
        <f>IF(ISNUMBER('将来負担比率（分子）の構造'!J$52), IF('将来負担比率（分子）の構造'!J$52 &lt; 0, 0, '将来負担比率（分子）の構造'!J$52), NA())</f>
        <v>14005</v>
      </c>
      <c r="G67" s="135" t="e">
        <f>NA()</f>
        <v>#N/A</v>
      </c>
      <c r="H67" s="135" t="e">
        <f>NA()</f>
        <v>#N/A</v>
      </c>
      <c r="I67" s="135">
        <f>IF(ISNUMBER('将来負担比率（分子）の構造'!K$52), IF('将来負担比率（分子）の構造'!K$52 &lt; 0, 0, '将来負担比率（分子）の構造'!K$52), NA())</f>
        <v>11267</v>
      </c>
      <c r="J67" s="135" t="e">
        <f>NA()</f>
        <v>#N/A</v>
      </c>
      <c r="K67" s="135" t="e">
        <f>NA()</f>
        <v>#N/A</v>
      </c>
      <c r="L67" s="135">
        <f>IF(ISNUMBER('将来負担比率（分子）の構造'!L$52), IF('将来負担比率（分子）の構造'!L$52 &lt; 0, 0, '将来負担比率（分子）の構造'!L$52), NA())</f>
        <v>9865</v>
      </c>
      <c r="M67" s="135" t="e">
        <f>NA()</f>
        <v>#N/A</v>
      </c>
      <c r="N67" s="135" t="e">
        <f>NA()</f>
        <v>#N/A</v>
      </c>
      <c r="O67" s="135">
        <f>IF(ISNUMBER('将来負担比率（分子）の構造'!M$52), IF('将来負担比率（分子）の構造'!M$52 &lt; 0, 0, '将来負担比率（分子）の構造'!M$52), NA())</f>
        <v>8701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2722947</v>
      </c>
      <c r="S5" s="637"/>
      <c r="T5" s="637"/>
      <c r="U5" s="637"/>
      <c r="V5" s="637"/>
      <c r="W5" s="637"/>
      <c r="X5" s="637"/>
      <c r="Y5" s="684"/>
      <c r="Z5" s="697">
        <v>15.3</v>
      </c>
      <c r="AA5" s="697"/>
      <c r="AB5" s="697"/>
      <c r="AC5" s="697"/>
      <c r="AD5" s="698">
        <v>2722947</v>
      </c>
      <c r="AE5" s="698"/>
      <c r="AF5" s="698"/>
      <c r="AG5" s="698"/>
      <c r="AH5" s="698"/>
      <c r="AI5" s="698"/>
      <c r="AJ5" s="698"/>
      <c r="AK5" s="698"/>
      <c r="AL5" s="685">
        <v>27.7</v>
      </c>
      <c r="AM5" s="654"/>
      <c r="AN5" s="654"/>
      <c r="AO5" s="686"/>
      <c r="AP5" s="673" t="s">
        <v>208</v>
      </c>
      <c r="AQ5" s="674"/>
      <c r="AR5" s="674"/>
      <c r="AS5" s="674"/>
      <c r="AT5" s="674"/>
      <c r="AU5" s="674"/>
      <c r="AV5" s="674"/>
      <c r="AW5" s="674"/>
      <c r="AX5" s="674"/>
      <c r="AY5" s="674"/>
      <c r="AZ5" s="674"/>
      <c r="BA5" s="674"/>
      <c r="BB5" s="674"/>
      <c r="BC5" s="674"/>
      <c r="BD5" s="674"/>
      <c r="BE5" s="674"/>
      <c r="BF5" s="675"/>
      <c r="BG5" s="586">
        <v>2715100</v>
      </c>
      <c r="BH5" s="587"/>
      <c r="BI5" s="587"/>
      <c r="BJ5" s="587"/>
      <c r="BK5" s="587"/>
      <c r="BL5" s="587"/>
      <c r="BM5" s="587"/>
      <c r="BN5" s="588"/>
      <c r="BO5" s="639">
        <v>99.7</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214067</v>
      </c>
      <c r="S6" s="587"/>
      <c r="T6" s="587"/>
      <c r="U6" s="587"/>
      <c r="V6" s="587"/>
      <c r="W6" s="587"/>
      <c r="X6" s="587"/>
      <c r="Y6" s="588"/>
      <c r="Z6" s="639">
        <v>1.2</v>
      </c>
      <c r="AA6" s="639"/>
      <c r="AB6" s="639"/>
      <c r="AC6" s="639"/>
      <c r="AD6" s="640">
        <v>214067</v>
      </c>
      <c r="AE6" s="640"/>
      <c r="AF6" s="640"/>
      <c r="AG6" s="640"/>
      <c r="AH6" s="640"/>
      <c r="AI6" s="640"/>
      <c r="AJ6" s="640"/>
      <c r="AK6" s="640"/>
      <c r="AL6" s="609">
        <v>2.2000000000000002</v>
      </c>
      <c r="AM6" s="641"/>
      <c r="AN6" s="641"/>
      <c r="AO6" s="642"/>
      <c r="AP6" s="583" t="s">
        <v>214</v>
      </c>
      <c r="AQ6" s="584"/>
      <c r="AR6" s="584"/>
      <c r="AS6" s="584"/>
      <c r="AT6" s="584"/>
      <c r="AU6" s="584"/>
      <c r="AV6" s="584"/>
      <c r="AW6" s="584"/>
      <c r="AX6" s="584"/>
      <c r="AY6" s="584"/>
      <c r="AZ6" s="584"/>
      <c r="BA6" s="584"/>
      <c r="BB6" s="584"/>
      <c r="BC6" s="584"/>
      <c r="BD6" s="584"/>
      <c r="BE6" s="584"/>
      <c r="BF6" s="585"/>
      <c r="BG6" s="586">
        <v>2715100</v>
      </c>
      <c r="BH6" s="587"/>
      <c r="BI6" s="587"/>
      <c r="BJ6" s="587"/>
      <c r="BK6" s="587"/>
      <c r="BL6" s="587"/>
      <c r="BM6" s="587"/>
      <c r="BN6" s="588"/>
      <c r="BO6" s="639">
        <v>99.7</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116385</v>
      </c>
      <c r="CS6" s="587"/>
      <c r="CT6" s="587"/>
      <c r="CU6" s="587"/>
      <c r="CV6" s="587"/>
      <c r="CW6" s="587"/>
      <c r="CX6" s="587"/>
      <c r="CY6" s="588"/>
      <c r="CZ6" s="639">
        <v>0.7</v>
      </c>
      <c r="DA6" s="639"/>
      <c r="DB6" s="639"/>
      <c r="DC6" s="639"/>
      <c r="DD6" s="592" t="s">
        <v>209</v>
      </c>
      <c r="DE6" s="587"/>
      <c r="DF6" s="587"/>
      <c r="DG6" s="587"/>
      <c r="DH6" s="587"/>
      <c r="DI6" s="587"/>
      <c r="DJ6" s="587"/>
      <c r="DK6" s="587"/>
      <c r="DL6" s="587"/>
      <c r="DM6" s="587"/>
      <c r="DN6" s="587"/>
      <c r="DO6" s="587"/>
      <c r="DP6" s="588"/>
      <c r="DQ6" s="592">
        <v>116336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5104</v>
      </c>
      <c r="S7" s="587"/>
      <c r="T7" s="587"/>
      <c r="U7" s="587"/>
      <c r="V7" s="587"/>
      <c r="W7" s="587"/>
      <c r="X7" s="587"/>
      <c r="Y7" s="588"/>
      <c r="Z7" s="639">
        <v>0</v>
      </c>
      <c r="AA7" s="639"/>
      <c r="AB7" s="639"/>
      <c r="AC7" s="639"/>
      <c r="AD7" s="640">
        <v>5104</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998437</v>
      </c>
      <c r="BH7" s="587"/>
      <c r="BI7" s="587"/>
      <c r="BJ7" s="587"/>
      <c r="BK7" s="587"/>
      <c r="BL7" s="587"/>
      <c r="BM7" s="587"/>
      <c r="BN7" s="588"/>
      <c r="BO7" s="639">
        <v>36.700000000000003</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2605293</v>
      </c>
      <c r="CS7" s="587"/>
      <c r="CT7" s="587"/>
      <c r="CU7" s="587"/>
      <c r="CV7" s="587"/>
      <c r="CW7" s="587"/>
      <c r="CX7" s="587"/>
      <c r="CY7" s="588"/>
      <c r="CZ7" s="639">
        <v>15.2</v>
      </c>
      <c r="DA7" s="639"/>
      <c r="DB7" s="639"/>
      <c r="DC7" s="639"/>
      <c r="DD7" s="592">
        <v>129516</v>
      </c>
      <c r="DE7" s="587"/>
      <c r="DF7" s="587"/>
      <c r="DG7" s="587"/>
      <c r="DH7" s="587"/>
      <c r="DI7" s="587"/>
      <c r="DJ7" s="587"/>
      <c r="DK7" s="587"/>
      <c r="DL7" s="587"/>
      <c r="DM7" s="587"/>
      <c r="DN7" s="587"/>
      <c r="DO7" s="587"/>
      <c r="DP7" s="588"/>
      <c r="DQ7" s="592">
        <v>2066495</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7613</v>
      </c>
      <c r="S8" s="587"/>
      <c r="T8" s="587"/>
      <c r="U8" s="587"/>
      <c r="V8" s="587"/>
      <c r="W8" s="587"/>
      <c r="X8" s="587"/>
      <c r="Y8" s="588"/>
      <c r="Z8" s="639">
        <v>0</v>
      </c>
      <c r="AA8" s="639"/>
      <c r="AB8" s="639"/>
      <c r="AC8" s="639"/>
      <c r="AD8" s="640">
        <v>7613</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27040</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3412082</v>
      </c>
      <c r="CS8" s="587"/>
      <c r="CT8" s="587"/>
      <c r="CU8" s="587"/>
      <c r="CV8" s="587"/>
      <c r="CW8" s="587"/>
      <c r="CX8" s="587"/>
      <c r="CY8" s="588"/>
      <c r="CZ8" s="639">
        <v>19.899999999999999</v>
      </c>
      <c r="DA8" s="639"/>
      <c r="DB8" s="639"/>
      <c r="DC8" s="639"/>
      <c r="DD8" s="592">
        <v>79750</v>
      </c>
      <c r="DE8" s="587"/>
      <c r="DF8" s="587"/>
      <c r="DG8" s="587"/>
      <c r="DH8" s="587"/>
      <c r="DI8" s="587"/>
      <c r="DJ8" s="587"/>
      <c r="DK8" s="587"/>
      <c r="DL8" s="587"/>
      <c r="DM8" s="587"/>
      <c r="DN8" s="587"/>
      <c r="DO8" s="587"/>
      <c r="DP8" s="588"/>
      <c r="DQ8" s="592">
        <v>2017493</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11297</v>
      </c>
      <c r="S9" s="587"/>
      <c r="T9" s="587"/>
      <c r="U9" s="587"/>
      <c r="V9" s="587"/>
      <c r="W9" s="587"/>
      <c r="X9" s="587"/>
      <c r="Y9" s="588"/>
      <c r="Z9" s="639">
        <v>0.1</v>
      </c>
      <c r="AA9" s="639"/>
      <c r="AB9" s="639"/>
      <c r="AC9" s="639"/>
      <c r="AD9" s="640">
        <v>11297</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668242</v>
      </c>
      <c r="BH9" s="587"/>
      <c r="BI9" s="587"/>
      <c r="BJ9" s="587"/>
      <c r="BK9" s="587"/>
      <c r="BL9" s="587"/>
      <c r="BM9" s="587"/>
      <c r="BN9" s="588"/>
      <c r="BO9" s="639">
        <v>24.5</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973209</v>
      </c>
      <c r="CS9" s="587"/>
      <c r="CT9" s="587"/>
      <c r="CU9" s="587"/>
      <c r="CV9" s="587"/>
      <c r="CW9" s="587"/>
      <c r="CX9" s="587"/>
      <c r="CY9" s="588"/>
      <c r="CZ9" s="639">
        <v>5.7</v>
      </c>
      <c r="DA9" s="639"/>
      <c r="DB9" s="639"/>
      <c r="DC9" s="639"/>
      <c r="DD9" s="592">
        <v>20830</v>
      </c>
      <c r="DE9" s="587"/>
      <c r="DF9" s="587"/>
      <c r="DG9" s="587"/>
      <c r="DH9" s="587"/>
      <c r="DI9" s="587"/>
      <c r="DJ9" s="587"/>
      <c r="DK9" s="587"/>
      <c r="DL9" s="587"/>
      <c r="DM9" s="587"/>
      <c r="DN9" s="587"/>
      <c r="DO9" s="587"/>
      <c r="DP9" s="588"/>
      <c r="DQ9" s="592">
        <v>867898</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213062</v>
      </c>
      <c r="S10" s="587"/>
      <c r="T10" s="587"/>
      <c r="U10" s="587"/>
      <c r="V10" s="587"/>
      <c r="W10" s="587"/>
      <c r="X10" s="587"/>
      <c r="Y10" s="588"/>
      <c r="Z10" s="639">
        <v>1.2</v>
      </c>
      <c r="AA10" s="639"/>
      <c r="AB10" s="639"/>
      <c r="AC10" s="639"/>
      <c r="AD10" s="640">
        <v>213062</v>
      </c>
      <c r="AE10" s="640"/>
      <c r="AF10" s="640"/>
      <c r="AG10" s="640"/>
      <c r="AH10" s="640"/>
      <c r="AI10" s="640"/>
      <c r="AJ10" s="640"/>
      <c r="AK10" s="640"/>
      <c r="AL10" s="609">
        <v>2.2000000000000002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70384</v>
      </c>
      <c r="BH10" s="587"/>
      <c r="BI10" s="587"/>
      <c r="BJ10" s="587"/>
      <c r="BK10" s="587"/>
      <c r="BL10" s="587"/>
      <c r="BM10" s="587"/>
      <c r="BN10" s="588"/>
      <c r="BO10" s="639">
        <v>2.6</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36772</v>
      </c>
      <c r="CS10" s="587"/>
      <c r="CT10" s="587"/>
      <c r="CU10" s="587"/>
      <c r="CV10" s="587"/>
      <c r="CW10" s="587"/>
      <c r="CX10" s="587"/>
      <c r="CY10" s="588"/>
      <c r="CZ10" s="639">
        <v>0.2</v>
      </c>
      <c r="DA10" s="639"/>
      <c r="DB10" s="639"/>
      <c r="DC10" s="639"/>
      <c r="DD10" s="592" t="s">
        <v>111</v>
      </c>
      <c r="DE10" s="587"/>
      <c r="DF10" s="587"/>
      <c r="DG10" s="587"/>
      <c r="DH10" s="587"/>
      <c r="DI10" s="587"/>
      <c r="DJ10" s="587"/>
      <c r="DK10" s="587"/>
      <c r="DL10" s="587"/>
      <c r="DM10" s="587"/>
      <c r="DN10" s="587"/>
      <c r="DO10" s="587"/>
      <c r="DP10" s="588"/>
      <c r="DQ10" s="592">
        <v>134</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19388</v>
      </c>
      <c r="S11" s="587"/>
      <c r="T11" s="587"/>
      <c r="U11" s="587"/>
      <c r="V11" s="587"/>
      <c r="W11" s="587"/>
      <c r="X11" s="587"/>
      <c r="Y11" s="588"/>
      <c r="Z11" s="639">
        <v>0.1</v>
      </c>
      <c r="AA11" s="639"/>
      <c r="AB11" s="639"/>
      <c r="AC11" s="639"/>
      <c r="AD11" s="640">
        <v>19388</v>
      </c>
      <c r="AE11" s="640"/>
      <c r="AF11" s="640"/>
      <c r="AG11" s="640"/>
      <c r="AH11" s="640"/>
      <c r="AI11" s="640"/>
      <c r="AJ11" s="640"/>
      <c r="AK11" s="640"/>
      <c r="AL11" s="609">
        <v>0.2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232771</v>
      </c>
      <c r="BH11" s="587"/>
      <c r="BI11" s="587"/>
      <c r="BJ11" s="587"/>
      <c r="BK11" s="587"/>
      <c r="BL11" s="587"/>
      <c r="BM11" s="587"/>
      <c r="BN11" s="588"/>
      <c r="BO11" s="639">
        <v>8.5</v>
      </c>
      <c r="BP11" s="639"/>
      <c r="BQ11" s="639"/>
      <c r="BR11" s="639"/>
      <c r="BS11" s="592" t="s">
        <v>111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1541666</v>
      </c>
      <c r="CS11" s="587"/>
      <c r="CT11" s="587"/>
      <c r="CU11" s="587"/>
      <c r="CV11" s="587"/>
      <c r="CW11" s="587"/>
      <c r="CX11" s="587"/>
      <c r="CY11" s="588"/>
      <c r="CZ11" s="639">
        <v>9</v>
      </c>
      <c r="DA11" s="639"/>
      <c r="DB11" s="639"/>
      <c r="DC11" s="639"/>
      <c r="DD11" s="592">
        <v>244113</v>
      </c>
      <c r="DE11" s="587"/>
      <c r="DF11" s="587"/>
      <c r="DG11" s="587"/>
      <c r="DH11" s="587"/>
      <c r="DI11" s="587"/>
      <c r="DJ11" s="587"/>
      <c r="DK11" s="587"/>
      <c r="DL11" s="587"/>
      <c r="DM11" s="587"/>
      <c r="DN11" s="587"/>
      <c r="DO11" s="587"/>
      <c r="DP11" s="588"/>
      <c r="DQ11" s="592">
        <v>911183</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1517373</v>
      </c>
      <c r="BH12" s="587"/>
      <c r="BI12" s="587"/>
      <c r="BJ12" s="587"/>
      <c r="BK12" s="587"/>
      <c r="BL12" s="587"/>
      <c r="BM12" s="587"/>
      <c r="BN12" s="588"/>
      <c r="BO12" s="639">
        <v>55.7</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658055</v>
      </c>
      <c r="CS12" s="587"/>
      <c r="CT12" s="587"/>
      <c r="CU12" s="587"/>
      <c r="CV12" s="587"/>
      <c r="CW12" s="587"/>
      <c r="CX12" s="587"/>
      <c r="CY12" s="588"/>
      <c r="CZ12" s="639">
        <v>3.8</v>
      </c>
      <c r="DA12" s="639"/>
      <c r="DB12" s="639"/>
      <c r="DC12" s="639"/>
      <c r="DD12" s="592">
        <v>324419</v>
      </c>
      <c r="DE12" s="587"/>
      <c r="DF12" s="587"/>
      <c r="DG12" s="587"/>
      <c r="DH12" s="587"/>
      <c r="DI12" s="587"/>
      <c r="DJ12" s="587"/>
      <c r="DK12" s="587"/>
      <c r="DL12" s="587"/>
      <c r="DM12" s="587"/>
      <c r="DN12" s="587"/>
      <c r="DO12" s="587"/>
      <c r="DP12" s="588"/>
      <c r="DQ12" s="592">
        <v>332362</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66867</v>
      </c>
      <c r="S13" s="587"/>
      <c r="T13" s="587"/>
      <c r="U13" s="587"/>
      <c r="V13" s="587"/>
      <c r="W13" s="587"/>
      <c r="X13" s="587"/>
      <c r="Y13" s="588"/>
      <c r="Z13" s="639">
        <v>0.4</v>
      </c>
      <c r="AA13" s="639"/>
      <c r="AB13" s="639"/>
      <c r="AC13" s="639"/>
      <c r="AD13" s="640">
        <v>66867</v>
      </c>
      <c r="AE13" s="640"/>
      <c r="AF13" s="640"/>
      <c r="AG13" s="640"/>
      <c r="AH13" s="640"/>
      <c r="AI13" s="640"/>
      <c r="AJ13" s="640"/>
      <c r="AK13" s="640"/>
      <c r="AL13" s="609">
        <v>0.7</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1513628</v>
      </c>
      <c r="BH13" s="587"/>
      <c r="BI13" s="587"/>
      <c r="BJ13" s="587"/>
      <c r="BK13" s="587"/>
      <c r="BL13" s="587"/>
      <c r="BM13" s="587"/>
      <c r="BN13" s="588"/>
      <c r="BO13" s="639">
        <v>55.6</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1460033</v>
      </c>
      <c r="CS13" s="587"/>
      <c r="CT13" s="587"/>
      <c r="CU13" s="587"/>
      <c r="CV13" s="587"/>
      <c r="CW13" s="587"/>
      <c r="CX13" s="587"/>
      <c r="CY13" s="588"/>
      <c r="CZ13" s="639">
        <v>8.5</v>
      </c>
      <c r="DA13" s="639"/>
      <c r="DB13" s="639"/>
      <c r="DC13" s="639"/>
      <c r="DD13" s="592">
        <v>533419</v>
      </c>
      <c r="DE13" s="587"/>
      <c r="DF13" s="587"/>
      <c r="DG13" s="587"/>
      <c r="DH13" s="587"/>
      <c r="DI13" s="587"/>
      <c r="DJ13" s="587"/>
      <c r="DK13" s="587"/>
      <c r="DL13" s="587"/>
      <c r="DM13" s="587"/>
      <c r="DN13" s="587"/>
      <c r="DO13" s="587"/>
      <c r="DP13" s="588"/>
      <c r="DQ13" s="592">
        <v>847204</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61312</v>
      </c>
      <c r="BH14" s="587"/>
      <c r="BI14" s="587"/>
      <c r="BJ14" s="587"/>
      <c r="BK14" s="587"/>
      <c r="BL14" s="587"/>
      <c r="BM14" s="587"/>
      <c r="BN14" s="588"/>
      <c r="BO14" s="639">
        <v>2.2999999999999998</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648141</v>
      </c>
      <c r="CS14" s="587"/>
      <c r="CT14" s="587"/>
      <c r="CU14" s="587"/>
      <c r="CV14" s="587"/>
      <c r="CW14" s="587"/>
      <c r="CX14" s="587"/>
      <c r="CY14" s="588"/>
      <c r="CZ14" s="639">
        <v>3.8</v>
      </c>
      <c r="DA14" s="639"/>
      <c r="DB14" s="639"/>
      <c r="DC14" s="639"/>
      <c r="DD14" s="592">
        <v>92583</v>
      </c>
      <c r="DE14" s="587"/>
      <c r="DF14" s="587"/>
      <c r="DG14" s="587"/>
      <c r="DH14" s="587"/>
      <c r="DI14" s="587"/>
      <c r="DJ14" s="587"/>
      <c r="DK14" s="587"/>
      <c r="DL14" s="587"/>
      <c r="DM14" s="587"/>
      <c r="DN14" s="587"/>
      <c r="DO14" s="587"/>
      <c r="DP14" s="588"/>
      <c r="DQ14" s="592">
        <v>552272</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5204</v>
      </c>
      <c r="S15" s="587"/>
      <c r="T15" s="587"/>
      <c r="U15" s="587"/>
      <c r="V15" s="587"/>
      <c r="W15" s="587"/>
      <c r="X15" s="587"/>
      <c r="Y15" s="588"/>
      <c r="Z15" s="639">
        <v>0</v>
      </c>
      <c r="AA15" s="639"/>
      <c r="AB15" s="639"/>
      <c r="AC15" s="639"/>
      <c r="AD15" s="640">
        <v>5204</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137978</v>
      </c>
      <c r="BH15" s="587"/>
      <c r="BI15" s="587"/>
      <c r="BJ15" s="587"/>
      <c r="BK15" s="587"/>
      <c r="BL15" s="587"/>
      <c r="BM15" s="587"/>
      <c r="BN15" s="588"/>
      <c r="BO15" s="639">
        <v>5.0999999999999996</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2894893</v>
      </c>
      <c r="CS15" s="587"/>
      <c r="CT15" s="587"/>
      <c r="CU15" s="587"/>
      <c r="CV15" s="587"/>
      <c r="CW15" s="587"/>
      <c r="CX15" s="587"/>
      <c r="CY15" s="588"/>
      <c r="CZ15" s="639">
        <v>16.899999999999999</v>
      </c>
      <c r="DA15" s="639"/>
      <c r="DB15" s="639"/>
      <c r="DC15" s="639"/>
      <c r="DD15" s="592">
        <v>1809429</v>
      </c>
      <c r="DE15" s="587"/>
      <c r="DF15" s="587"/>
      <c r="DG15" s="587"/>
      <c r="DH15" s="587"/>
      <c r="DI15" s="587"/>
      <c r="DJ15" s="587"/>
      <c r="DK15" s="587"/>
      <c r="DL15" s="587"/>
      <c r="DM15" s="587"/>
      <c r="DN15" s="587"/>
      <c r="DO15" s="587"/>
      <c r="DP15" s="588"/>
      <c r="DQ15" s="592">
        <v>1077156</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7307250</v>
      </c>
      <c r="S16" s="587"/>
      <c r="T16" s="587"/>
      <c r="U16" s="587"/>
      <c r="V16" s="587"/>
      <c r="W16" s="587"/>
      <c r="X16" s="587"/>
      <c r="Y16" s="588"/>
      <c r="Z16" s="639">
        <v>41</v>
      </c>
      <c r="AA16" s="639"/>
      <c r="AB16" s="639"/>
      <c r="AC16" s="639"/>
      <c r="AD16" s="640">
        <v>6539206</v>
      </c>
      <c r="AE16" s="640"/>
      <c r="AF16" s="640"/>
      <c r="AG16" s="640"/>
      <c r="AH16" s="640"/>
      <c r="AI16" s="640"/>
      <c r="AJ16" s="640"/>
      <c r="AK16" s="640"/>
      <c r="AL16" s="609">
        <v>66.5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19927</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6741</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6539206</v>
      </c>
      <c r="S17" s="587"/>
      <c r="T17" s="587"/>
      <c r="U17" s="587"/>
      <c r="V17" s="587"/>
      <c r="W17" s="587"/>
      <c r="X17" s="587"/>
      <c r="Y17" s="588"/>
      <c r="Z17" s="639">
        <v>36.700000000000003</v>
      </c>
      <c r="AA17" s="639"/>
      <c r="AB17" s="639"/>
      <c r="AC17" s="639"/>
      <c r="AD17" s="640">
        <v>6539206</v>
      </c>
      <c r="AE17" s="640"/>
      <c r="AF17" s="640"/>
      <c r="AG17" s="640"/>
      <c r="AH17" s="640"/>
      <c r="AI17" s="640"/>
      <c r="AJ17" s="640"/>
      <c r="AK17" s="640"/>
      <c r="AL17" s="609">
        <v>66.5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2787105</v>
      </c>
      <c r="CS17" s="587"/>
      <c r="CT17" s="587"/>
      <c r="CU17" s="587"/>
      <c r="CV17" s="587"/>
      <c r="CW17" s="587"/>
      <c r="CX17" s="587"/>
      <c r="CY17" s="588"/>
      <c r="CZ17" s="639">
        <v>16.2</v>
      </c>
      <c r="DA17" s="639"/>
      <c r="DB17" s="639"/>
      <c r="DC17" s="639"/>
      <c r="DD17" s="592" t="s">
        <v>111</v>
      </c>
      <c r="DE17" s="587"/>
      <c r="DF17" s="587"/>
      <c r="DG17" s="587"/>
      <c r="DH17" s="587"/>
      <c r="DI17" s="587"/>
      <c r="DJ17" s="587"/>
      <c r="DK17" s="587"/>
      <c r="DL17" s="587"/>
      <c r="DM17" s="587"/>
      <c r="DN17" s="587"/>
      <c r="DO17" s="587"/>
      <c r="DP17" s="588"/>
      <c r="DQ17" s="592">
        <v>2719364</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768012</v>
      </c>
      <c r="S18" s="587"/>
      <c r="T18" s="587"/>
      <c r="U18" s="587"/>
      <c r="V18" s="587"/>
      <c r="W18" s="587"/>
      <c r="X18" s="587"/>
      <c r="Y18" s="588"/>
      <c r="Z18" s="639">
        <v>4.3</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32</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7847</v>
      </c>
      <c r="BH19" s="587"/>
      <c r="BI19" s="587"/>
      <c r="BJ19" s="587"/>
      <c r="BK19" s="587"/>
      <c r="BL19" s="587"/>
      <c r="BM19" s="587"/>
      <c r="BN19" s="588"/>
      <c r="BO19" s="639">
        <v>0.3</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10572799</v>
      </c>
      <c r="S20" s="587"/>
      <c r="T20" s="587"/>
      <c r="U20" s="587"/>
      <c r="V20" s="587"/>
      <c r="W20" s="587"/>
      <c r="X20" s="587"/>
      <c r="Y20" s="588"/>
      <c r="Z20" s="639">
        <v>59.3</v>
      </c>
      <c r="AA20" s="639"/>
      <c r="AB20" s="639"/>
      <c r="AC20" s="639"/>
      <c r="AD20" s="640">
        <v>9804755</v>
      </c>
      <c r="AE20" s="640"/>
      <c r="AF20" s="640"/>
      <c r="AG20" s="640"/>
      <c r="AH20" s="640"/>
      <c r="AI20" s="640"/>
      <c r="AJ20" s="640"/>
      <c r="AK20" s="640"/>
      <c r="AL20" s="609">
        <v>99.6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7847</v>
      </c>
      <c r="BH20" s="587"/>
      <c r="BI20" s="587"/>
      <c r="BJ20" s="587"/>
      <c r="BK20" s="587"/>
      <c r="BL20" s="587"/>
      <c r="BM20" s="587"/>
      <c r="BN20" s="588"/>
      <c r="BO20" s="639">
        <v>0.3</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17153561</v>
      </c>
      <c r="CS20" s="587"/>
      <c r="CT20" s="587"/>
      <c r="CU20" s="587"/>
      <c r="CV20" s="587"/>
      <c r="CW20" s="587"/>
      <c r="CX20" s="587"/>
      <c r="CY20" s="588"/>
      <c r="CZ20" s="639">
        <v>100</v>
      </c>
      <c r="DA20" s="639"/>
      <c r="DB20" s="639"/>
      <c r="DC20" s="639"/>
      <c r="DD20" s="592">
        <v>3234059</v>
      </c>
      <c r="DE20" s="587"/>
      <c r="DF20" s="587"/>
      <c r="DG20" s="587"/>
      <c r="DH20" s="587"/>
      <c r="DI20" s="587"/>
      <c r="DJ20" s="587"/>
      <c r="DK20" s="587"/>
      <c r="DL20" s="587"/>
      <c r="DM20" s="587"/>
      <c r="DN20" s="587"/>
      <c r="DO20" s="587"/>
      <c r="DP20" s="588"/>
      <c r="DQ20" s="592">
        <v>11514638</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4354</v>
      </c>
      <c r="S21" s="587"/>
      <c r="T21" s="587"/>
      <c r="U21" s="587"/>
      <c r="V21" s="587"/>
      <c r="W21" s="587"/>
      <c r="X21" s="587"/>
      <c r="Y21" s="588"/>
      <c r="Z21" s="639">
        <v>0</v>
      </c>
      <c r="AA21" s="639"/>
      <c r="AB21" s="639"/>
      <c r="AC21" s="639"/>
      <c r="AD21" s="640">
        <v>4354</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7847</v>
      </c>
      <c r="BH21" s="587"/>
      <c r="BI21" s="587"/>
      <c r="BJ21" s="587"/>
      <c r="BK21" s="587"/>
      <c r="BL21" s="587"/>
      <c r="BM21" s="587"/>
      <c r="BN21" s="588"/>
      <c r="BO21" s="639">
        <v>0.3</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96958</v>
      </c>
      <c r="S22" s="587"/>
      <c r="T22" s="587"/>
      <c r="U22" s="587"/>
      <c r="V22" s="587"/>
      <c r="W22" s="587"/>
      <c r="X22" s="587"/>
      <c r="Y22" s="588"/>
      <c r="Z22" s="639">
        <v>0.5</v>
      </c>
      <c r="AA22" s="639"/>
      <c r="AB22" s="639"/>
      <c r="AC22" s="639"/>
      <c r="AD22" s="640">
        <v>818</v>
      </c>
      <c r="AE22" s="640"/>
      <c r="AF22" s="640"/>
      <c r="AG22" s="640"/>
      <c r="AH22" s="640"/>
      <c r="AI22" s="640"/>
      <c r="AJ22" s="640"/>
      <c r="AK22" s="640"/>
      <c r="AL22" s="609">
        <v>0</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446804</v>
      </c>
      <c r="S23" s="587"/>
      <c r="T23" s="587"/>
      <c r="U23" s="587"/>
      <c r="V23" s="587"/>
      <c r="W23" s="587"/>
      <c r="X23" s="587"/>
      <c r="Y23" s="588"/>
      <c r="Z23" s="639">
        <v>2.5</v>
      </c>
      <c r="AA23" s="639"/>
      <c r="AB23" s="639"/>
      <c r="AC23" s="639"/>
      <c r="AD23" s="640">
        <v>411</v>
      </c>
      <c r="AE23" s="640"/>
      <c r="AF23" s="640"/>
      <c r="AG23" s="640"/>
      <c r="AH23" s="640"/>
      <c r="AI23" s="640"/>
      <c r="AJ23" s="640"/>
      <c r="AK23" s="640"/>
      <c r="AL23" s="609">
        <v>0</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26464</v>
      </c>
      <c r="S24" s="587"/>
      <c r="T24" s="587"/>
      <c r="U24" s="587"/>
      <c r="V24" s="587"/>
      <c r="W24" s="587"/>
      <c r="X24" s="587"/>
      <c r="Y24" s="588"/>
      <c r="Z24" s="639">
        <v>0.1</v>
      </c>
      <c r="AA24" s="639"/>
      <c r="AB24" s="639"/>
      <c r="AC24" s="639"/>
      <c r="AD24" s="640">
        <v>115</v>
      </c>
      <c r="AE24" s="640"/>
      <c r="AF24" s="640"/>
      <c r="AG24" s="640"/>
      <c r="AH24" s="640"/>
      <c r="AI24" s="640"/>
      <c r="AJ24" s="640"/>
      <c r="AK24" s="640"/>
      <c r="AL24" s="609">
        <v>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7251246</v>
      </c>
      <c r="CS24" s="637"/>
      <c r="CT24" s="637"/>
      <c r="CU24" s="637"/>
      <c r="CV24" s="637"/>
      <c r="CW24" s="637"/>
      <c r="CX24" s="637"/>
      <c r="CY24" s="684"/>
      <c r="CZ24" s="688">
        <v>42.3</v>
      </c>
      <c r="DA24" s="689"/>
      <c r="DB24" s="689"/>
      <c r="DC24" s="690"/>
      <c r="DD24" s="683">
        <v>5955623</v>
      </c>
      <c r="DE24" s="637"/>
      <c r="DF24" s="637"/>
      <c r="DG24" s="637"/>
      <c r="DH24" s="637"/>
      <c r="DI24" s="637"/>
      <c r="DJ24" s="637"/>
      <c r="DK24" s="684"/>
      <c r="DL24" s="683">
        <v>5759463</v>
      </c>
      <c r="DM24" s="637"/>
      <c r="DN24" s="637"/>
      <c r="DO24" s="637"/>
      <c r="DP24" s="637"/>
      <c r="DQ24" s="637"/>
      <c r="DR24" s="637"/>
      <c r="DS24" s="637"/>
      <c r="DT24" s="637"/>
      <c r="DU24" s="637"/>
      <c r="DV24" s="684"/>
      <c r="DW24" s="685">
        <v>55.1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2010877</v>
      </c>
      <c r="S25" s="587"/>
      <c r="T25" s="587"/>
      <c r="U25" s="587"/>
      <c r="V25" s="587"/>
      <c r="W25" s="587"/>
      <c r="X25" s="587"/>
      <c r="Y25" s="588"/>
      <c r="Z25" s="639">
        <v>11.3</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2752765</v>
      </c>
      <c r="CS25" s="605"/>
      <c r="CT25" s="605"/>
      <c r="CU25" s="605"/>
      <c r="CV25" s="605"/>
      <c r="CW25" s="605"/>
      <c r="CX25" s="605"/>
      <c r="CY25" s="606"/>
      <c r="CZ25" s="589">
        <v>16</v>
      </c>
      <c r="DA25" s="607"/>
      <c r="DB25" s="607"/>
      <c r="DC25" s="608"/>
      <c r="DD25" s="592">
        <v>2600357</v>
      </c>
      <c r="DE25" s="605"/>
      <c r="DF25" s="605"/>
      <c r="DG25" s="605"/>
      <c r="DH25" s="605"/>
      <c r="DI25" s="605"/>
      <c r="DJ25" s="605"/>
      <c r="DK25" s="606"/>
      <c r="DL25" s="592">
        <v>2410659</v>
      </c>
      <c r="DM25" s="605"/>
      <c r="DN25" s="605"/>
      <c r="DO25" s="605"/>
      <c r="DP25" s="605"/>
      <c r="DQ25" s="605"/>
      <c r="DR25" s="605"/>
      <c r="DS25" s="605"/>
      <c r="DT25" s="605"/>
      <c r="DU25" s="605"/>
      <c r="DV25" s="606"/>
      <c r="DW25" s="609">
        <v>23.1</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1791883</v>
      </c>
      <c r="CS26" s="587"/>
      <c r="CT26" s="587"/>
      <c r="CU26" s="587"/>
      <c r="CV26" s="587"/>
      <c r="CW26" s="587"/>
      <c r="CX26" s="587"/>
      <c r="CY26" s="588"/>
      <c r="CZ26" s="589">
        <v>10.4</v>
      </c>
      <c r="DA26" s="607"/>
      <c r="DB26" s="607"/>
      <c r="DC26" s="608"/>
      <c r="DD26" s="592">
        <v>1663651</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1373150</v>
      </c>
      <c r="S27" s="587"/>
      <c r="T27" s="587"/>
      <c r="U27" s="587"/>
      <c r="V27" s="587"/>
      <c r="W27" s="587"/>
      <c r="X27" s="587"/>
      <c r="Y27" s="588"/>
      <c r="Z27" s="639">
        <v>7.7</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2722947</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1711376</v>
      </c>
      <c r="CS27" s="605"/>
      <c r="CT27" s="605"/>
      <c r="CU27" s="605"/>
      <c r="CV27" s="605"/>
      <c r="CW27" s="605"/>
      <c r="CX27" s="605"/>
      <c r="CY27" s="606"/>
      <c r="CZ27" s="589">
        <v>10</v>
      </c>
      <c r="DA27" s="607"/>
      <c r="DB27" s="607"/>
      <c r="DC27" s="608"/>
      <c r="DD27" s="592">
        <v>635902</v>
      </c>
      <c r="DE27" s="605"/>
      <c r="DF27" s="605"/>
      <c r="DG27" s="605"/>
      <c r="DH27" s="605"/>
      <c r="DI27" s="605"/>
      <c r="DJ27" s="605"/>
      <c r="DK27" s="606"/>
      <c r="DL27" s="592">
        <v>629940</v>
      </c>
      <c r="DM27" s="605"/>
      <c r="DN27" s="605"/>
      <c r="DO27" s="605"/>
      <c r="DP27" s="605"/>
      <c r="DQ27" s="605"/>
      <c r="DR27" s="605"/>
      <c r="DS27" s="605"/>
      <c r="DT27" s="605"/>
      <c r="DU27" s="605"/>
      <c r="DV27" s="606"/>
      <c r="DW27" s="609">
        <v>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73751</v>
      </c>
      <c r="S28" s="587"/>
      <c r="T28" s="587"/>
      <c r="U28" s="587"/>
      <c r="V28" s="587"/>
      <c r="W28" s="587"/>
      <c r="X28" s="587"/>
      <c r="Y28" s="588"/>
      <c r="Z28" s="639">
        <v>0.4</v>
      </c>
      <c r="AA28" s="639"/>
      <c r="AB28" s="639"/>
      <c r="AC28" s="639"/>
      <c r="AD28" s="640">
        <v>25574</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2787105</v>
      </c>
      <c r="CS28" s="587"/>
      <c r="CT28" s="587"/>
      <c r="CU28" s="587"/>
      <c r="CV28" s="587"/>
      <c r="CW28" s="587"/>
      <c r="CX28" s="587"/>
      <c r="CY28" s="588"/>
      <c r="CZ28" s="589">
        <v>16.2</v>
      </c>
      <c r="DA28" s="607"/>
      <c r="DB28" s="607"/>
      <c r="DC28" s="608"/>
      <c r="DD28" s="592">
        <v>2719364</v>
      </c>
      <c r="DE28" s="587"/>
      <c r="DF28" s="587"/>
      <c r="DG28" s="587"/>
      <c r="DH28" s="587"/>
      <c r="DI28" s="587"/>
      <c r="DJ28" s="587"/>
      <c r="DK28" s="588"/>
      <c r="DL28" s="592">
        <v>2718864</v>
      </c>
      <c r="DM28" s="587"/>
      <c r="DN28" s="587"/>
      <c r="DO28" s="587"/>
      <c r="DP28" s="587"/>
      <c r="DQ28" s="587"/>
      <c r="DR28" s="587"/>
      <c r="DS28" s="587"/>
      <c r="DT28" s="587"/>
      <c r="DU28" s="587"/>
      <c r="DV28" s="588"/>
      <c r="DW28" s="609">
        <v>26</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3416</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2786917</v>
      </c>
      <c r="CS29" s="605"/>
      <c r="CT29" s="605"/>
      <c r="CU29" s="605"/>
      <c r="CV29" s="605"/>
      <c r="CW29" s="605"/>
      <c r="CX29" s="605"/>
      <c r="CY29" s="606"/>
      <c r="CZ29" s="589">
        <v>16.2</v>
      </c>
      <c r="DA29" s="607"/>
      <c r="DB29" s="607"/>
      <c r="DC29" s="608"/>
      <c r="DD29" s="592">
        <v>2719176</v>
      </c>
      <c r="DE29" s="605"/>
      <c r="DF29" s="605"/>
      <c r="DG29" s="605"/>
      <c r="DH29" s="605"/>
      <c r="DI29" s="605"/>
      <c r="DJ29" s="605"/>
      <c r="DK29" s="606"/>
      <c r="DL29" s="592">
        <v>2718676</v>
      </c>
      <c r="DM29" s="605"/>
      <c r="DN29" s="605"/>
      <c r="DO29" s="605"/>
      <c r="DP29" s="605"/>
      <c r="DQ29" s="605"/>
      <c r="DR29" s="605"/>
      <c r="DS29" s="605"/>
      <c r="DT29" s="605"/>
      <c r="DU29" s="605"/>
      <c r="DV29" s="606"/>
      <c r="DW29" s="609">
        <v>26</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38525</v>
      </c>
      <c r="S30" s="587"/>
      <c r="T30" s="587"/>
      <c r="U30" s="587"/>
      <c r="V30" s="587"/>
      <c r="W30" s="587"/>
      <c r="X30" s="587"/>
      <c r="Y30" s="588"/>
      <c r="Z30" s="639">
        <v>0.2</v>
      </c>
      <c r="AA30" s="639"/>
      <c r="AB30" s="639"/>
      <c r="AC30" s="639"/>
      <c r="AD30" s="640" t="s">
        <v>111</v>
      </c>
      <c r="AE30" s="640"/>
      <c r="AF30" s="640"/>
      <c r="AG30" s="640"/>
      <c r="AH30" s="640"/>
      <c r="AI30" s="640"/>
      <c r="AJ30" s="640"/>
      <c r="AK30" s="640"/>
      <c r="AL30" s="609" t="s">
        <v>111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v>
      </c>
      <c r="BH30" s="653"/>
      <c r="BI30" s="653"/>
      <c r="BJ30" s="653"/>
      <c r="BK30" s="653"/>
      <c r="BL30" s="653"/>
      <c r="BM30" s="654">
        <v>96.6</v>
      </c>
      <c r="BN30" s="653"/>
      <c r="BO30" s="653"/>
      <c r="BP30" s="653"/>
      <c r="BQ30" s="655"/>
      <c r="BR30" s="652">
        <v>98.7</v>
      </c>
      <c r="BS30" s="653"/>
      <c r="BT30" s="653"/>
      <c r="BU30" s="653"/>
      <c r="BV30" s="653"/>
      <c r="BW30" s="653"/>
      <c r="BX30" s="654">
        <v>95.1</v>
      </c>
      <c r="BY30" s="653"/>
      <c r="BZ30" s="653"/>
      <c r="CA30" s="653"/>
      <c r="CB30" s="655"/>
      <c r="CD30" s="658"/>
      <c r="CE30" s="659"/>
      <c r="CF30" s="623" t="s">
        <v>292</v>
      </c>
      <c r="CG30" s="620"/>
      <c r="CH30" s="620"/>
      <c r="CI30" s="620"/>
      <c r="CJ30" s="620"/>
      <c r="CK30" s="620"/>
      <c r="CL30" s="620"/>
      <c r="CM30" s="620"/>
      <c r="CN30" s="620"/>
      <c r="CO30" s="620"/>
      <c r="CP30" s="620"/>
      <c r="CQ30" s="621"/>
      <c r="CR30" s="586">
        <v>2529497</v>
      </c>
      <c r="CS30" s="587"/>
      <c r="CT30" s="587"/>
      <c r="CU30" s="587"/>
      <c r="CV30" s="587"/>
      <c r="CW30" s="587"/>
      <c r="CX30" s="587"/>
      <c r="CY30" s="588"/>
      <c r="CZ30" s="589">
        <v>14.7</v>
      </c>
      <c r="DA30" s="607"/>
      <c r="DB30" s="607"/>
      <c r="DC30" s="608"/>
      <c r="DD30" s="592">
        <v>2468347</v>
      </c>
      <c r="DE30" s="587"/>
      <c r="DF30" s="587"/>
      <c r="DG30" s="587"/>
      <c r="DH30" s="587"/>
      <c r="DI30" s="587"/>
      <c r="DJ30" s="587"/>
      <c r="DK30" s="588"/>
      <c r="DL30" s="592">
        <v>2467847</v>
      </c>
      <c r="DM30" s="587"/>
      <c r="DN30" s="587"/>
      <c r="DO30" s="587"/>
      <c r="DP30" s="587"/>
      <c r="DQ30" s="587"/>
      <c r="DR30" s="587"/>
      <c r="DS30" s="587"/>
      <c r="DT30" s="587"/>
      <c r="DU30" s="587"/>
      <c r="DV30" s="588"/>
      <c r="DW30" s="609">
        <v>23.6</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683249</v>
      </c>
      <c r="S31" s="587"/>
      <c r="T31" s="587"/>
      <c r="U31" s="587"/>
      <c r="V31" s="587"/>
      <c r="W31" s="587"/>
      <c r="X31" s="587"/>
      <c r="Y31" s="588"/>
      <c r="Z31" s="639">
        <v>3.8</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99.1</v>
      </c>
      <c r="BH31" s="605"/>
      <c r="BI31" s="605"/>
      <c r="BJ31" s="605"/>
      <c r="BK31" s="605"/>
      <c r="BL31" s="605"/>
      <c r="BM31" s="641">
        <v>97</v>
      </c>
      <c r="BN31" s="651"/>
      <c r="BO31" s="651"/>
      <c r="BP31" s="651"/>
      <c r="BQ31" s="615"/>
      <c r="BR31" s="650">
        <v>99</v>
      </c>
      <c r="BS31" s="605"/>
      <c r="BT31" s="605"/>
      <c r="BU31" s="605"/>
      <c r="BV31" s="605"/>
      <c r="BW31" s="605"/>
      <c r="BX31" s="641">
        <v>96.1</v>
      </c>
      <c r="BY31" s="651"/>
      <c r="BZ31" s="651"/>
      <c r="CA31" s="651"/>
      <c r="CB31" s="615"/>
      <c r="CD31" s="658"/>
      <c r="CE31" s="659"/>
      <c r="CF31" s="623" t="s">
        <v>296</v>
      </c>
      <c r="CG31" s="620"/>
      <c r="CH31" s="620"/>
      <c r="CI31" s="620"/>
      <c r="CJ31" s="620"/>
      <c r="CK31" s="620"/>
      <c r="CL31" s="620"/>
      <c r="CM31" s="620"/>
      <c r="CN31" s="620"/>
      <c r="CO31" s="620"/>
      <c r="CP31" s="620"/>
      <c r="CQ31" s="621"/>
      <c r="CR31" s="586">
        <v>257420</v>
      </c>
      <c r="CS31" s="605"/>
      <c r="CT31" s="605"/>
      <c r="CU31" s="605"/>
      <c r="CV31" s="605"/>
      <c r="CW31" s="605"/>
      <c r="CX31" s="605"/>
      <c r="CY31" s="606"/>
      <c r="CZ31" s="589">
        <v>1.5</v>
      </c>
      <c r="DA31" s="607"/>
      <c r="DB31" s="607"/>
      <c r="DC31" s="608"/>
      <c r="DD31" s="592">
        <v>250829</v>
      </c>
      <c r="DE31" s="605"/>
      <c r="DF31" s="605"/>
      <c r="DG31" s="605"/>
      <c r="DH31" s="605"/>
      <c r="DI31" s="605"/>
      <c r="DJ31" s="605"/>
      <c r="DK31" s="606"/>
      <c r="DL31" s="592">
        <v>250829</v>
      </c>
      <c r="DM31" s="605"/>
      <c r="DN31" s="605"/>
      <c r="DO31" s="605"/>
      <c r="DP31" s="605"/>
      <c r="DQ31" s="605"/>
      <c r="DR31" s="605"/>
      <c r="DS31" s="605"/>
      <c r="DT31" s="605"/>
      <c r="DU31" s="605"/>
      <c r="DV31" s="606"/>
      <c r="DW31" s="609">
        <v>2.4</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173012</v>
      </c>
      <c r="S32" s="587"/>
      <c r="T32" s="587"/>
      <c r="U32" s="587"/>
      <c r="V32" s="587"/>
      <c r="W32" s="587"/>
      <c r="X32" s="587"/>
      <c r="Y32" s="588"/>
      <c r="Z32" s="639">
        <v>1</v>
      </c>
      <c r="AA32" s="639"/>
      <c r="AB32" s="639"/>
      <c r="AC32" s="639"/>
      <c r="AD32" s="640">
        <v>3481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98.8</v>
      </c>
      <c r="BH32" s="571"/>
      <c r="BI32" s="571"/>
      <c r="BJ32" s="571"/>
      <c r="BK32" s="571"/>
      <c r="BL32" s="571"/>
      <c r="BM32" s="634">
        <v>96</v>
      </c>
      <c r="BN32" s="571"/>
      <c r="BO32" s="571"/>
      <c r="BP32" s="571"/>
      <c r="BQ32" s="628"/>
      <c r="BR32" s="649">
        <v>98.5</v>
      </c>
      <c r="BS32" s="571"/>
      <c r="BT32" s="571"/>
      <c r="BU32" s="571"/>
      <c r="BV32" s="571"/>
      <c r="BW32" s="571"/>
      <c r="BX32" s="634">
        <v>94.1</v>
      </c>
      <c r="BY32" s="571"/>
      <c r="BZ32" s="571"/>
      <c r="CA32" s="571"/>
      <c r="CB32" s="628"/>
      <c r="CD32" s="660"/>
      <c r="CE32" s="661"/>
      <c r="CF32" s="623" t="s">
        <v>299</v>
      </c>
      <c r="CG32" s="620"/>
      <c r="CH32" s="620"/>
      <c r="CI32" s="620"/>
      <c r="CJ32" s="620"/>
      <c r="CK32" s="620"/>
      <c r="CL32" s="620"/>
      <c r="CM32" s="620"/>
      <c r="CN32" s="620"/>
      <c r="CO32" s="620"/>
      <c r="CP32" s="620"/>
      <c r="CQ32" s="621"/>
      <c r="CR32" s="586">
        <v>188</v>
      </c>
      <c r="CS32" s="587"/>
      <c r="CT32" s="587"/>
      <c r="CU32" s="587"/>
      <c r="CV32" s="587"/>
      <c r="CW32" s="587"/>
      <c r="CX32" s="587"/>
      <c r="CY32" s="588"/>
      <c r="CZ32" s="589">
        <v>0</v>
      </c>
      <c r="DA32" s="607"/>
      <c r="DB32" s="607"/>
      <c r="DC32" s="608"/>
      <c r="DD32" s="592">
        <v>188</v>
      </c>
      <c r="DE32" s="587"/>
      <c r="DF32" s="587"/>
      <c r="DG32" s="587"/>
      <c r="DH32" s="587"/>
      <c r="DI32" s="587"/>
      <c r="DJ32" s="587"/>
      <c r="DK32" s="588"/>
      <c r="DL32" s="592">
        <v>188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2324955</v>
      </c>
      <c r="S33" s="587"/>
      <c r="T33" s="587"/>
      <c r="U33" s="587"/>
      <c r="V33" s="587"/>
      <c r="W33" s="587"/>
      <c r="X33" s="587"/>
      <c r="Y33" s="588"/>
      <c r="Z33" s="639">
        <v>13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6648329</v>
      </c>
      <c r="CS33" s="605"/>
      <c r="CT33" s="605"/>
      <c r="CU33" s="605"/>
      <c r="CV33" s="605"/>
      <c r="CW33" s="605"/>
      <c r="CX33" s="605"/>
      <c r="CY33" s="606"/>
      <c r="CZ33" s="589">
        <v>38.799999999999997</v>
      </c>
      <c r="DA33" s="607"/>
      <c r="DB33" s="607"/>
      <c r="DC33" s="608"/>
      <c r="DD33" s="592">
        <v>5090364</v>
      </c>
      <c r="DE33" s="605"/>
      <c r="DF33" s="605"/>
      <c r="DG33" s="605"/>
      <c r="DH33" s="605"/>
      <c r="DI33" s="605"/>
      <c r="DJ33" s="605"/>
      <c r="DK33" s="606"/>
      <c r="DL33" s="592">
        <v>3501147</v>
      </c>
      <c r="DM33" s="605"/>
      <c r="DN33" s="605"/>
      <c r="DO33" s="605"/>
      <c r="DP33" s="605"/>
      <c r="DQ33" s="605"/>
      <c r="DR33" s="605"/>
      <c r="DS33" s="605"/>
      <c r="DT33" s="605"/>
      <c r="DU33" s="605"/>
      <c r="DV33" s="606"/>
      <c r="DW33" s="609">
        <v>33.5</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2070175</v>
      </c>
      <c r="CS34" s="587"/>
      <c r="CT34" s="587"/>
      <c r="CU34" s="587"/>
      <c r="CV34" s="587"/>
      <c r="CW34" s="587"/>
      <c r="CX34" s="587"/>
      <c r="CY34" s="588"/>
      <c r="CZ34" s="589">
        <v>12.1</v>
      </c>
      <c r="DA34" s="607"/>
      <c r="DB34" s="607"/>
      <c r="DC34" s="608"/>
      <c r="DD34" s="592">
        <v>1333583</v>
      </c>
      <c r="DE34" s="587"/>
      <c r="DF34" s="587"/>
      <c r="DG34" s="587"/>
      <c r="DH34" s="587"/>
      <c r="DI34" s="587"/>
      <c r="DJ34" s="587"/>
      <c r="DK34" s="588"/>
      <c r="DL34" s="592">
        <v>1125162</v>
      </c>
      <c r="DM34" s="587"/>
      <c r="DN34" s="587"/>
      <c r="DO34" s="587"/>
      <c r="DP34" s="587"/>
      <c r="DQ34" s="587"/>
      <c r="DR34" s="587"/>
      <c r="DS34" s="587"/>
      <c r="DT34" s="587"/>
      <c r="DU34" s="587"/>
      <c r="DV34" s="588"/>
      <c r="DW34" s="609">
        <v>10.8</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617255</v>
      </c>
      <c r="S35" s="587"/>
      <c r="T35" s="587"/>
      <c r="U35" s="587"/>
      <c r="V35" s="587"/>
      <c r="W35" s="587"/>
      <c r="X35" s="587"/>
      <c r="Y35" s="588"/>
      <c r="Z35" s="639">
        <v>3.5</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1998763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100901</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370843</v>
      </c>
      <c r="CS35" s="605"/>
      <c r="CT35" s="605"/>
      <c r="CU35" s="605"/>
      <c r="CV35" s="605"/>
      <c r="CW35" s="605"/>
      <c r="CX35" s="605"/>
      <c r="CY35" s="606"/>
      <c r="CZ35" s="589">
        <v>2.2000000000000002</v>
      </c>
      <c r="DA35" s="607"/>
      <c r="DB35" s="607"/>
      <c r="DC35" s="608"/>
      <c r="DD35" s="592">
        <v>328444</v>
      </c>
      <c r="DE35" s="605"/>
      <c r="DF35" s="605"/>
      <c r="DG35" s="605"/>
      <c r="DH35" s="605"/>
      <c r="DI35" s="605"/>
      <c r="DJ35" s="605"/>
      <c r="DK35" s="606"/>
      <c r="DL35" s="592">
        <v>318134</v>
      </c>
      <c r="DM35" s="605"/>
      <c r="DN35" s="605"/>
      <c r="DO35" s="605"/>
      <c r="DP35" s="605"/>
      <c r="DQ35" s="605"/>
      <c r="DR35" s="605"/>
      <c r="DS35" s="605"/>
      <c r="DT35" s="605"/>
      <c r="DU35" s="605"/>
      <c r="DV35" s="606"/>
      <c r="DW35" s="609">
        <v>3</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17828314</v>
      </c>
      <c r="S36" s="627"/>
      <c r="T36" s="627"/>
      <c r="U36" s="627"/>
      <c r="V36" s="627"/>
      <c r="W36" s="627"/>
      <c r="X36" s="627"/>
      <c r="Y36" s="630"/>
      <c r="Z36" s="631">
        <v>100</v>
      </c>
      <c r="AA36" s="631"/>
      <c r="AB36" s="631"/>
      <c r="AC36" s="631"/>
      <c r="AD36" s="632">
        <v>9839508</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673870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78901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1865437</v>
      </c>
      <c r="CS36" s="587"/>
      <c r="CT36" s="587"/>
      <c r="CU36" s="587"/>
      <c r="CV36" s="587"/>
      <c r="CW36" s="587"/>
      <c r="CX36" s="587"/>
      <c r="CY36" s="588"/>
      <c r="CZ36" s="589">
        <v>10.9</v>
      </c>
      <c r="DA36" s="607"/>
      <c r="DB36" s="607"/>
      <c r="DC36" s="608"/>
      <c r="DD36" s="592">
        <v>1313063</v>
      </c>
      <c r="DE36" s="587"/>
      <c r="DF36" s="587"/>
      <c r="DG36" s="587"/>
      <c r="DH36" s="587"/>
      <c r="DI36" s="587"/>
      <c r="DJ36" s="587"/>
      <c r="DK36" s="588"/>
      <c r="DL36" s="592">
        <v>912593</v>
      </c>
      <c r="DM36" s="587"/>
      <c r="DN36" s="587"/>
      <c r="DO36" s="587"/>
      <c r="DP36" s="587"/>
      <c r="DQ36" s="587"/>
      <c r="DR36" s="587"/>
      <c r="DS36" s="587"/>
      <c r="DT36" s="587"/>
      <c r="DU36" s="587"/>
      <c r="DV36" s="588"/>
      <c r="DW36" s="609">
        <v>8.6999999999999993</v>
      </c>
      <c r="DX36" s="610"/>
      <c r="DY36" s="610"/>
      <c r="DZ36" s="610"/>
      <c r="EA36" s="610"/>
      <c r="EB36" s="610"/>
      <c r="EC36" s="611"/>
    </row>
    <row r="37" spans="2:133" ht="11.25" customHeight="1">
      <c r="AQ37" s="612" t="s">
        <v>314</v>
      </c>
      <c r="AR37" s="613"/>
      <c r="AS37" s="613"/>
      <c r="AT37" s="613"/>
      <c r="AU37" s="613"/>
      <c r="AV37" s="613"/>
      <c r="AW37" s="613"/>
      <c r="AX37" s="613"/>
      <c r="AY37" s="614"/>
      <c r="AZ37" s="586">
        <v>208353</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2878</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178280</v>
      </c>
      <c r="CS37" s="605"/>
      <c r="CT37" s="605"/>
      <c r="CU37" s="605"/>
      <c r="CV37" s="605"/>
      <c r="CW37" s="605"/>
      <c r="CX37" s="605"/>
      <c r="CY37" s="606"/>
      <c r="CZ37" s="589">
        <v>1</v>
      </c>
      <c r="DA37" s="607"/>
      <c r="DB37" s="607"/>
      <c r="DC37" s="608"/>
      <c r="DD37" s="592">
        <v>178280</v>
      </c>
      <c r="DE37" s="605"/>
      <c r="DF37" s="605"/>
      <c r="DG37" s="605"/>
      <c r="DH37" s="605"/>
      <c r="DI37" s="605"/>
      <c r="DJ37" s="605"/>
      <c r="DK37" s="606"/>
      <c r="DL37" s="592">
        <v>178252</v>
      </c>
      <c r="DM37" s="605"/>
      <c r="DN37" s="605"/>
      <c r="DO37" s="605"/>
      <c r="DP37" s="605"/>
      <c r="DQ37" s="605"/>
      <c r="DR37" s="605"/>
      <c r="DS37" s="605"/>
      <c r="DT37" s="605"/>
      <c r="DU37" s="605"/>
      <c r="DV37" s="606"/>
      <c r="DW37" s="609">
        <v>1.7</v>
      </c>
      <c r="DX37" s="610"/>
      <c r="DY37" s="610"/>
      <c r="DZ37" s="610"/>
      <c r="EA37" s="610"/>
      <c r="EB37" s="610"/>
      <c r="EC37" s="611"/>
    </row>
    <row r="38" spans="2:133" ht="11.25" customHeight="1">
      <c r="AQ38" s="612" t="s">
        <v>317</v>
      </c>
      <c r="AR38" s="613"/>
      <c r="AS38" s="613"/>
      <c r="AT38" s="613"/>
      <c r="AU38" s="613"/>
      <c r="AV38" s="613"/>
      <c r="AW38" s="613"/>
      <c r="AX38" s="613"/>
      <c r="AY38" s="614"/>
      <c r="AZ38" s="586">
        <v>130966</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4800</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1858243</v>
      </c>
      <c r="CS38" s="587"/>
      <c r="CT38" s="587"/>
      <c r="CU38" s="587"/>
      <c r="CV38" s="587"/>
      <c r="CW38" s="587"/>
      <c r="CX38" s="587"/>
      <c r="CY38" s="588"/>
      <c r="CZ38" s="589">
        <v>10.8</v>
      </c>
      <c r="DA38" s="607"/>
      <c r="DB38" s="607"/>
      <c r="DC38" s="608"/>
      <c r="DD38" s="592">
        <v>1747400</v>
      </c>
      <c r="DE38" s="587"/>
      <c r="DF38" s="587"/>
      <c r="DG38" s="587"/>
      <c r="DH38" s="587"/>
      <c r="DI38" s="587"/>
      <c r="DJ38" s="587"/>
      <c r="DK38" s="588"/>
      <c r="DL38" s="592">
        <v>1145258</v>
      </c>
      <c r="DM38" s="587"/>
      <c r="DN38" s="587"/>
      <c r="DO38" s="587"/>
      <c r="DP38" s="587"/>
      <c r="DQ38" s="587"/>
      <c r="DR38" s="587"/>
      <c r="DS38" s="587"/>
      <c r="DT38" s="587"/>
      <c r="DU38" s="587"/>
      <c r="DV38" s="588"/>
      <c r="DW38" s="609">
        <v>11</v>
      </c>
      <c r="DX38" s="610"/>
      <c r="DY38" s="610"/>
      <c r="DZ38" s="610"/>
      <c r="EA38" s="610"/>
      <c r="EB38" s="610"/>
      <c r="EC38" s="611"/>
    </row>
    <row r="39" spans="2:133" ht="11.25" customHeight="1">
      <c r="AQ39" s="612" t="s">
        <v>320</v>
      </c>
      <c r="AR39" s="613"/>
      <c r="AS39" s="613"/>
      <c r="AT39" s="613"/>
      <c r="AU39" s="613"/>
      <c r="AV39" s="613"/>
      <c r="AW39" s="613"/>
      <c r="AX39" s="613"/>
      <c r="AY39" s="614"/>
      <c r="AZ39" s="586">
        <v>9554</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93</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474571</v>
      </c>
      <c r="CS39" s="605"/>
      <c r="CT39" s="605"/>
      <c r="CU39" s="605"/>
      <c r="CV39" s="605"/>
      <c r="CW39" s="605"/>
      <c r="CX39" s="605"/>
      <c r="CY39" s="606"/>
      <c r="CZ39" s="589">
        <v>2.8</v>
      </c>
      <c r="DA39" s="607"/>
      <c r="DB39" s="607"/>
      <c r="DC39" s="608"/>
      <c r="DD39" s="592">
        <v>367874</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180854</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108</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9060</v>
      </c>
      <c r="CS40" s="587"/>
      <c r="CT40" s="587"/>
      <c r="CU40" s="587"/>
      <c r="CV40" s="587"/>
      <c r="CW40" s="587"/>
      <c r="CX40" s="587"/>
      <c r="CY40" s="588"/>
      <c r="CZ40" s="589">
        <v>0.1</v>
      </c>
      <c r="DA40" s="607"/>
      <c r="DB40" s="607"/>
      <c r="DC40" s="608"/>
      <c r="DD40" s="592" t="s">
        <v>324</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795166</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320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3253986</v>
      </c>
      <c r="CS42" s="587"/>
      <c r="CT42" s="587"/>
      <c r="CU42" s="587"/>
      <c r="CV42" s="587"/>
      <c r="CW42" s="587"/>
      <c r="CX42" s="587"/>
      <c r="CY42" s="588"/>
      <c r="CZ42" s="589">
        <v>19</v>
      </c>
      <c r="DA42" s="590"/>
      <c r="DB42" s="590"/>
      <c r="DC42" s="591"/>
      <c r="DD42" s="592">
        <v>468651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t="s">
        <v>324</v>
      </c>
      <c r="CS43" s="605"/>
      <c r="CT43" s="605"/>
      <c r="CU43" s="605"/>
      <c r="CV43" s="605"/>
      <c r="CW43" s="605"/>
      <c r="CX43" s="605"/>
      <c r="CY43" s="606"/>
      <c r="CZ43" s="589" t="s">
        <v>324</v>
      </c>
      <c r="DA43" s="607"/>
      <c r="DB43" s="607"/>
      <c r="DC43" s="608"/>
      <c r="DD43" s="592" t="s">
        <v>324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3234059</v>
      </c>
      <c r="CS44" s="587"/>
      <c r="CT44" s="587"/>
      <c r="CU44" s="587"/>
      <c r="CV44" s="587"/>
      <c r="CW44" s="587"/>
      <c r="CX44" s="587"/>
      <c r="CY44" s="588"/>
      <c r="CZ44" s="589">
        <v>18.899999999999999</v>
      </c>
      <c r="DA44" s="590"/>
      <c r="DB44" s="590"/>
      <c r="DC44" s="591"/>
      <c r="DD44" s="592">
        <v>461910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2134118</v>
      </c>
      <c r="CS45" s="605"/>
      <c r="CT45" s="605"/>
      <c r="CU45" s="605"/>
      <c r="CV45" s="605"/>
      <c r="CW45" s="605"/>
      <c r="CX45" s="605"/>
      <c r="CY45" s="606"/>
      <c r="CZ45" s="589">
        <v>12.4</v>
      </c>
      <c r="DA45" s="607"/>
      <c r="DB45" s="607"/>
      <c r="DC45" s="608"/>
      <c r="DD45" s="592">
        <v>148673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1035049</v>
      </c>
      <c r="CS46" s="587"/>
      <c r="CT46" s="587"/>
      <c r="CU46" s="587"/>
      <c r="CV46" s="587"/>
      <c r="CW46" s="587"/>
      <c r="CX46" s="587"/>
      <c r="CY46" s="588"/>
      <c r="CZ46" s="589">
        <v>6</v>
      </c>
      <c r="DA46" s="590"/>
      <c r="DB46" s="590"/>
      <c r="DC46" s="591"/>
      <c r="DD46" s="592">
        <v>310168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19927</v>
      </c>
      <c r="CS47" s="605"/>
      <c r="CT47" s="605"/>
      <c r="CU47" s="605"/>
      <c r="CV47" s="605"/>
      <c r="CW47" s="605"/>
      <c r="CX47" s="605"/>
      <c r="CY47" s="606"/>
      <c r="CZ47" s="589">
        <v>0.1</v>
      </c>
      <c r="DA47" s="607"/>
      <c r="DB47" s="607"/>
      <c r="DC47" s="608"/>
      <c r="DD47" s="592">
        <v>6741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17153561</v>
      </c>
      <c r="CS49" s="571"/>
      <c r="CT49" s="571"/>
      <c r="CU49" s="571"/>
      <c r="CV49" s="571"/>
      <c r="CW49" s="571"/>
      <c r="CX49" s="571"/>
      <c r="CY49" s="572"/>
      <c r="CZ49" s="573">
        <v>100</v>
      </c>
      <c r="DA49" s="574"/>
      <c r="DB49" s="574"/>
      <c r="DC49" s="575"/>
      <c r="DD49" s="576">
        <v>11514638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17486</v>
      </c>
      <c r="R7" s="1099"/>
      <c r="S7" s="1099"/>
      <c r="T7" s="1099"/>
      <c r="U7" s="1099"/>
      <c r="V7" s="1099">
        <v>16835</v>
      </c>
      <c r="W7" s="1099"/>
      <c r="X7" s="1099"/>
      <c r="Y7" s="1099"/>
      <c r="Z7" s="1099"/>
      <c r="AA7" s="1099">
        <v>651</v>
      </c>
      <c r="AB7" s="1099"/>
      <c r="AC7" s="1099"/>
      <c r="AD7" s="1099"/>
      <c r="AE7" s="1100"/>
      <c r="AF7" s="1101">
        <v>594</v>
      </c>
      <c r="AG7" s="1102"/>
      <c r="AH7" s="1102"/>
      <c r="AI7" s="1102"/>
      <c r="AJ7" s="1103"/>
      <c r="AK7" s="1085">
        <v>4</v>
      </c>
      <c r="AL7" s="1086"/>
      <c r="AM7" s="1086"/>
      <c r="AN7" s="1086"/>
      <c r="AO7" s="1086"/>
      <c r="AP7" s="1086">
        <v>16740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545</v>
      </c>
      <c r="BT7" s="1090"/>
      <c r="BU7" s="1090"/>
      <c r="BV7" s="1090"/>
      <c r="BW7" s="1090"/>
      <c r="BX7" s="1090"/>
      <c r="BY7" s="1090"/>
      <c r="BZ7" s="1090"/>
      <c r="CA7" s="1090"/>
      <c r="CB7" s="1090"/>
      <c r="CC7" s="1090"/>
      <c r="CD7" s="1090"/>
      <c r="CE7" s="1090"/>
      <c r="CF7" s="1090"/>
      <c r="CG7" s="1091"/>
      <c r="CH7" s="1082">
        <v>-1</v>
      </c>
      <c r="CI7" s="1083"/>
      <c r="CJ7" s="1083"/>
      <c r="CK7" s="1083"/>
      <c r="CL7" s="1084"/>
      <c r="CM7" s="1082">
        <v>78</v>
      </c>
      <c r="CN7" s="1083"/>
      <c r="CO7" s="1083"/>
      <c r="CP7" s="1083"/>
      <c r="CQ7" s="1084"/>
      <c r="CR7" s="1082">
        <v>28</v>
      </c>
      <c r="CS7" s="1083"/>
      <c r="CT7" s="1083"/>
      <c r="CU7" s="1083"/>
      <c r="CV7" s="1084"/>
      <c r="CW7" s="1082" t="s">
        <v>537</v>
      </c>
      <c r="CX7" s="1083"/>
      <c r="CY7" s="1083"/>
      <c r="CZ7" s="1083"/>
      <c r="DA7" s="1084"/>
      <c r="DB7" s="1082" t="s">
        <v>537</v>
      </c>
      <c r="DC7" s="1083"/>
      <c r="DD7" s="1083"/>
      <c r="DE7" s="1083"/>
      <c r="DF7" s="1084"/>
      <c r="DG7" s="1082" t="s">
        <v>537</v>
      </c>
      <c r="DH7" s="1083"/>
      <c r="DI7" s="1083"/>
      <c r="DJ7" s="1083"/>
      <c r="DK7" s="1084"/>
      <c r="DL7" s="1082" t="s">
        <v>537</v>
      </c>
      <c r="DM7" s="1083"/>
      <c r="DN7" s="1083"/>
      <c r="DO7" s="1083"/>
      <c r="DP7" s="1084"/>
      <c r="DQ7" s="1082" t="s">
        <v>537</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629</v>
      </c>
      <c r="R8" s="1038"/>
      <c r="S8" s="1038"/>
      <c r="T8" s="1038"/>
      <c r="U8" s="1038"/>
      <c r="V8" s="1038">
        <v>605</v>
      </c>
      <c r="W8" s="1038"/>
      <c r="X8" s="1038"/>
      <c r="Y8" s="1038"/>
      <c r="Z8" s="1038"/>
      <c r="AA8" s="1038">
        <v>24</v>
      </c>
      <c r="AB8" s="1038"/>
      <c r="AC8" s="1038"/>
      <c r="AD8" s="1038"/>
      <c r="AE8" s="1039"/>
      <c r="AF8" s="1013">
        <v>8</v>
      </c>
      <c r="AG8" s="1014"/>
      <c r="AH8" s="1014"/>
      <c r="AI8" s="1014"/>
      <c r="AJ8" s="1015"/>
      <c r="AK8" s="1080">
        <v>303</v>
      </c>
      <c r="AL8" s="1081"/>
      <c r="AM8" s="1081"/>
      <c r="AN8" s="1081"/>
      <c r="AO8" s="1081"/>
      <c r="AP8" s="1081">
        <v>1967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546</v>
      </c>
      <c r="BT8" s="1009"/>
      <c r="BU8" s="1009"/>
      <c r="BV8" s="1009"/>
      <c r="BW8" s="1009"/>
      <c r="BX8" s="1009"/>
      <c r="BY8" s="1009"/>
      <c r="BZ8" s="1009"/>
      <c r="CA8" s="1009"/>
      <c r="CB8" s="1009"/>
      <c r="CC8" s="1009"/>
      <c r="CD8" s="1009"/>
      <c r="CE8" s="1009"/>
      <c r="CF8" s="1009"/>
      <c r="CG8" s="1010"/>
      <c r="CH8" s="983">
        <v>7</v>
      </c>
      <c r="CI8" s="984"/>
      <c r="CJ8" s="984"/>
      <c r="CK8" s="984"/>
      <c r="CL8" s="985"/>
      <c r="CM8" s="983">
        <v>49</v>
      </c>
      <c r="CN8" s="984"/>
      <c r="CO8" s="984"/>
      <c r="CP8" s="984"/>
      <c r="CQ8" s="985"/>
      <c r="CR8" s="983">
        <v>5</v>
      </c>
      <c r="CS8" s="984"/>
      <c r="CT8" s="984"/>
      <c r="CU8" s="984"/>
      <c r="CV8" s="985"/>
      <c r="CW8" s="983" t="s">
        <v>537</v>
      </c>
      <c r="CX8" s="984"/>
      <c r="CY8" s="984"/>
      <c r="CZ8" s="984"/>
      <c r="DA8" s="985"/>
      <c r="DB8" s="983" t="s">
        <v>537</v>
      </c>
      <c r="DC8" s="984"/>
      <c r="DD8" s="984"/>
      <c r="DE8" s="984"/>
      <c r="DF8" s="985"/>
      <c r="DG8" s="983" t="s">
        <v>550</v>
      </c>
      <c r="DH8" s="984"/>
      <c r="DI8" s="984"/>
      <c r="DJ8" s="984"/>
      <c r="DK8" s="985"/>
      <c r="DL8" s="983" t="s">
        <v>550</v>
      </c>
      <c r="DM8" s="984"/>
      <c r="DN8" s="984"/>
      <c r="DO8" s="984"/>
      <c r="DP8" s="985"/>
      <c r="DQ8" s="983" t="s">
        <v>550</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547</v>
      </c>
      <c r="BT9" s="1009"/>
      <c r="BU9" s="1009"/>
      <c r="BV9" s="1009"/>
      <c r="BW9" s="1009"/>
      <c r="BX9" s="1009"/>
      <c r="BY9" s="1009"/>
      <c r="BZ9" s="1009"/>
      <c r="CA9" s="1009"/>
      <c r="CB9" s="1009"/>
      <c r="CC9" s="1009"/>
      <c r="CD9" s="1009"/>
      <c r="CE9" s="1009"/>
      <c r="CF9" s="1009"/>
      <c r="CG9" s="1010"/>
      <c r="CH9" s="983">
        <v>-3</v>
      </c>
      <c r="CI9" s="984"/>
      <c r="CJ9" s="984"/>
      <c r="CK9" s="984"/>
      <c r="CL9" s="985"/>
      <c r="CM9" s="983">
        <v>62</v>
      </c>
      <c r="CN9" s="984"/>
      <c r="CO9" s="984"/>
      <c r="CP9" s="984"/>
      <c r="CQ9" s="985"/>
      <c r="CR9" s="983">
        <v>35</v>
      </c>
      <c r="CS9" s="984"/>
      <c r="CT9" s="984"/>
      <c r="CU9" s="984"/>
      <c r="CV9" s="985"/>
      <c r="CW9" s="983" t="s">
        <v>536</v>
      </c>
      <c r="CX9" s="984"/>
      <c r="CY9" s="984"/>
      <c r="CZ9" s="984"/>
      <c r="DA9" s="985"/>
      <c r="DB9" s="983" t="s">
        <v>536</v>
      </c>
      <c r="DC9" s="984"/>
      <c r="DD9" s="984"/>
      <c r="DE9" s="984"/>
      <c r="DF9" s="985"/>
      <c r="DG9" s="983" t="s">
        <v>536</v>
      </c>
      <c r="DH9" s="984"/>
      <c r="DI9" s="984"/>
      <c r="DJ9" s="984"/>
      <c r="DK9" s="985"/>
      <c r="DL9" s="983" t="s">
        <v>550</v>
      </c>
      <c r="DM9" s="984"/>
      <c r="DN9" s="984"/>
      <c r="DO9" s="984"/>
      <c r="DP9" s="985"/>
      <c r="DQ9" s="983" t="s">
        <v>550</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548</v>
      </c>
      <c r="BT10" s="1009"/>
      <c r="BU10" s="1009"/>
      <c r="BV10" s="1009"/>
      <c r="BW10" s="1009"/>
      <c r="BX10" s="1009"/>
      <c r="BY10" s="1009"/>
      <c r="BZ10" s="1009"/>
      <c r="CA10" s="1009"/>
      <c r="CB10" s="1009"/>
      <c r="CC10" s="1009"/>
      <c r="CD10" s="1009"/>
      <c r="CE10" s="1009"/>
      <c r="CF10" s="1009"/>
      <c r="CG10" s="1010"/>
      <c r="CH10" s="983">
        <v>2</v>
      </c>
      <c r="CI10" s="984"/>
      <c r="CJ10" s="984"/>
      <c r="CK10" s="984"/>
      <c r="CL10" s="985"/>
      <c r="CM10" s="983">
        <v>26</v>
      </c>
      <c r="CN10" s="984"/>
      <c r="CO10" s="984"/>
      <c r="CP10" s="984"/>
      <c r="CQ10" s="985"/>
      <c r="CR10" s="983">
        <v>10</v>
      </c>
      <c r="CS10" s="984"/>
      <c r="CT10" s="984"/>
      <c r="CU10" s="984"/>
      <c r="CV10" s="985"/>
      <c r="CW10" s="983" t="s">
        <v>536</v>
      </c>
      <c r="CX10" s="984"/>
      <c r="CY10" s="984"/>
      <c r="CZ10" s="984"/>
      <c r="DA10" s="985"/>
      <c r="DB10" s="983" t="s">
        <v>536</v>
      </c>
      <c r="DC10" s="984"/>
      <c r="DD10" s="984"/>
      <c r="DE10" s="984"/>
      <c r="DF10" s="985"/>
      <c r="DG10" s="983" t="s">
        <v>550</v>
      </c>
      <c r="DH10" s="984"/>
      <c r="DI10" s="984"/>
      <c r="DJ10" s="984"/>
      <c r="DK10" s="985"/>
      <c r="DL10" s="983" t="s">
        <v>550</v>
      </c>
      <c r="DM10" s="984"/>
      <c r="DN10" s="984"/>
      <c r="DO10" s="984"/>
      <c r="DP10" s="985"/>
      <c r="DQ10" s="983" t="s">
        <v>550</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549</v>
      </c>
      <c r="BT11" s="1009"/>
      <c r="BU11" s="1009"/>
      <c r="BV11" s="1009"/>
      <c r="BW11" s="1009"/>
      <c r="BX11" s="1009"/>
      <c r="BY11" s="1009"/>
      <c r="BZ11" s="1009"/>
      <c r="CA11" s="1009"/>
      <c r="CB11" s="1009"/>
      <c r="CC11" s="1009"/>
      <c r="CD11" s="1009"/>
      <c r="CE11" s="1009"/>
      <c r="CF11" s="1009"/>
      <c r="CG11" s="1010"/>
      <c r="CH11" s="983">
        <v>2</v>
      </c>
      <c r="CI11" s="984"/>
      <c r="CJ11" s="984"/>
      <c r="CK11" s="984"/>
      <c r="CL11" s="985"/>
      <c r="CM11" s="983">
        <v>8</v>
      </c>
      <c r="CN11" s="984"/>
      <c r="CO11" s="984"/>
      <c r="CP11" s="984"/>
      <c r="CQ11" s="985"/>
      <c r="CR11" s="983">
        <v>3</v>
      </c>
      <c r="CS11" s="984"/>
      <c r="CT11" s="984"/>
      <c r="CU11" s="984"/>
      <c r="CV11" s="985"/>
      <c r="CW11" s="983" t="s">
        <v>536</v>
      </c>
      <c r="CX11" s="984"/>
      <c r="CY11" s="984"/>
      <c r="CZ11" s="984"/>
      <c r="DA11" s="985"/>
      <c r="DB11" s="983" t="s">
        <v>536</v>
      </c>
      <c r="DC11" s="984"/>
      <c r="DD11" s="984"/>
      <c r="DE11" s="984"/>
      <c r="DF11" s="985"/>
      <c r="DG11" s="983" t="s">
        <v>550</v>
      </c>
      <c r="DH11" s="984"/>
      <c r="DI11" s="984"/>
      <c r="DJ11" s="984"/>
      <c r="DK11" s="985"/>
      <c r="DL11" s="983" t="s">
        <v>550</v>
      </c>
      <c r="DM11" s="984"/>
      <c r="DN11" s="984"/>
      <c r="DO11" s="984"/>
      <c r="DP11" s="985"/>
      <c r="DQ11" s="983" t="s">
        <v>550</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17835</v>
      </c>
      <c r="R23" s="1063"/>
      <c r="S23" s="1063"/>
      <c r="T23" s="1063"/>
      <c r="U23" s="1063"/>
      <c r="V23" s="1063">
        <v>17160</v>
      </c>
      <c r="W23" s="1063"/>
      <c r="X23" s="1063"/>
      <c r="Y23" s="1063"/>
      <c r="Z23" s="1063"/>
      <c r="AA23" s="1063">
        <v>675</v>
      </c>
      <c r="AB23" s="1063"/>
      <c r="AC23" s="1063"/>
      <c r="AD23" s="1063"/>
      <c r="AE23" s="1064"/>
      <c r="AF23" s="1065">
        <v>602</v>
      </c>
      <c r="AG23" s="1063"/>
      <c r="AH23" s="1063"/>
      <c r="AI23" s="1063"/>
      <c r="AJ23" s="1066"/>
      <c r="AK23" s="1067"/>
      <c r="AL23" s="1068"/>
      <c r="AM23" s="1068"/>
      <c r="AN23" s="1068"/>
      <c r="AO23" s="1068"/>
      <c r="AP23" s="1063">
        <v>18707</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2472</v>
      </c>
      <c r="R28" s="1048"/>
      <c r="S28" s="1048"/>
      <c r="T28" s="1048"/>
      <c r="U28" s="1048"/>
      <c r="V28" s="1048">
        <v>2371</v>
      </c>
      <c r="W28" s="1048"/>
      <c r="X28" s="1048"/>
      <c r="Y28" s="1048"/>
      <c r="Z28" s="1048"/>
      <c r="AA28" s="1048">
        <v>101</v>
      </c>
      <c r="AB28" s="1048"/>
      <c r="AC28" s="1048"/>
      <c r="AD28" s="1048"/>
      <c r="AE28" s="1049"/>
      <c r="AF28" s="1050">
        <v>101</v>
      </c>
      <c r="AG28" s="1048"/>
      <c r="AH28" s="1048"/>
      <c r="AI28" s="1048"/>
      <c r="AJ28" s="1051"/>
      <c r="AK28" s="1052">
        <v>152</v>
      </c>
      <c r="AL28" s="1040"/>
      <c r="AM28" s="1040"/>
      <c r="AN28" s="1040"/>
      <c r="AO28" s="1040"/>
      <c r="AP28" s="1040" t="s">
        <v>535</v>
      </c>
      <c r="AQ28" s="1040"/>
      <c r="AR28" s="1040"/>
      <c r="AS28" s="1040"/>
      <c r="AT28" s="1040"/>
      <c r="AU28" s="1040" t="s">
        <v>536</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176</v>
      </c>
      <c r="R29" s="1038"/>
      <c r="S29" s="1038"/>
      <c r="T29" s="1038"/>
      <c r="U29" s="1038"/>
      <c r="V29" s="1038">
        <v>167</v>
      </c>
      <c r="W29" s="1038"/>
      <c r="X29" s="1038"/>
      <c r="Y29" s="1038"/>
      <c r="Z29" s="1038"/>
      <c r="AA29" s="1038">
        <v>8</v>
      </c>
      <c r="AB29" s="1038"/>
      <c r="AC29" s="1038"/>
      <c r="AD29" s="1038"/>
      <c r="AE29" s="1039"/>
      <c r="AF29" s="1013">
        <v>8</v>
      </c>
      <c r="AG29" s="1014"/>
      <c r="AH29" s="1014"/>
      <c r="AI29" s="1014"/>
      <c r="AJ29" s="1015"/>
      <c r="AK29" s="974">
        <v>51</v>
      </c>
      <c r="AL29" s="965"/>
      <c r="AM29" s="965"/>
      <c r="AN29" s="965"/>
      <c r="AO29" s="965"/>
      <c r="AP29" s="965" t="s">
        <v>551</v>
      </c>
      <c r="AQ29" s="965"/>
      <c r="AR29" s="965"/>
      <c r="AS29" s="965"/>
      <c r="AT29" s="965"/>
      <c r="AU29" s="965" t="s">
        <v>535</v>
      </c>
      <c r="AV29" s="965"/>
      <c r="AW29" s="965"/>
      <c r="AX29" s="965"/>
      <c r="AY29" s="965"/>
      <c r="AZ29" s="1036" t="s">
        <v>535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2612</v>
      </c>
      <c r="R30" s="1038"/>
      <c r="S30" s="1038"/>
      <c r="T30" s="1038"/>
      <c r="U30" s="1038"/>
      <c r="V30" s="1038">
        <v>2589</v>
      </c>
      <c r="W30" s="1038"/>
      <c r="X30" s="1038"/>
      <c r="Y30" s="1038"/>
      <c r="Z30" s="1038"/>
      <c r="AA30" s="1038">
        <v>23</v>
      </c>
      <c r="AB30" s="1038"/>
      <c r="AC30" s="1038"/>
      <c r="AD30" s="1038"/>
      <c r="AE30" s="1039"/>
      <c r="AF30" s="1013">
        <v>23</v>
      </c>
      <c r="AG30" s="1014"/>
      <c r="AH30" s="1014"/>
      <c r="AI30" s="1014"/>
      <c r="AJ30" s="1015"/>
      <c r="AK30" s="974">
        <v>352</v>
      </c>
      <c r="AL30" s="965"/>
      <c r="AM30" s="965"/>
      <c r="AN30" s="965"/>
      <c r="AO30" s="965"/>
      <c r="AP30" s="965" t="s">
        <v>535</v>
      </c>
      <c r="AQ30" s="965"/>
      <c r="AR30" s="965"/>
      <c r="AS30" s="965"/>
      <c r="AT30" s="965"/>
      <c r="AU30" s="965" t="s">
        <v>535</v>
      </c>
      <c r="AV30" s="965"/>
      <c r="AW30" s="965"/>
      <c r="AX30" s="965"/>
      <c r="AY30" s="965"/>
      <c r="AZ30" s="1036" t="s">
        <v>537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282</v>
      </c>
      <c r="R31" s="1038"/>
      <c r="S31" s="1038"/>
      <c r="T31" s="1038"/>
      <c r="U31" s="1038"/>
      <c r="V31" s="1038">
        <v>281</v>
      </c>
      <c r="W31" s="1038"/>
      <c r="X31" s="1038"/>
      <c r="Y31" s="1038"/>
      <c r="Z31" s="1038"/>
      <c r="AA31" s="1038">
        <v>1</v>
      </c>
      <c r="AB31" s="1038"/>
      <c r="AC31" s="1038"/>
      <c r="AD31" s="1038"/>
      <c r="AE31" s="1039"/>
      <c r="AF31" s="1013">
        <v>1</v>
      </c>
      <c r="AG31" s="1014"/>
      <c r="AH31" s="1014"/>
      <c r="AI31" s="1014"/>
      <c r="AJ31" s="1015"/>
      <c r="AK31" s="974">
        <v>103</v>
      </c>
      <c r="AL31" s="965"/>
      <c r="AM31" s="965"/>
      <c r="AN31" s="965"/>
      <c r="AO31" s="965"/>
      <c r="AP31" s="965" t="s">
        <v>535</v>
      </c>
      <c r="AQ31" s="965"/>
      <c r="AR31" s="965"/>
      <c r="AS31" s="965"/>
      <c r="AT31" s="965"/>
      <c r="AU31" s="965" t="s">
        <v>535</v>
      </c>
      <c r="AV31" s="965"/>
      <c r="AW31" s="965"/>
      <c r="AX31" s="965"/>
      <c r="AY31" s="965"/>
      <c r="AZ31" s="1036" t="s">
        <v>535</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221</v>
      </c>
      <c r="R32" s="1038"/>
      <c r="S32" s="1038"/>
      <c r="T32" s="1038"/>
      <c r="U32" s="1038"/>
      <c r="V32" s="1038">
        <v>198</v>
      </c>
      <c r="W32" s="1038"/>
      <c r="X32" s="1038"/>
      <c r="Y32" s="1038"/>
      <c r="Z32" s="1038"/>
      <c r="AA32" s="1038">
        <v>23</v>
      </c>
      <c r="AB32" s="1038"/>
      <c r="AC32" s="1038"/>
      <c r="AD32" s="1038"/>
      <c r="AE32" s="1039"/>
      <c r="AF32" s="1013">
        <v>309</v>
      </c>
      <c r="AG32" s="1014"/>
      <c r="AH32" s="1014"/>
      <c r="AI32" s="1014"/>
      <c r="AJ32" s="1015"/>
      <c r="AK32" s="974">
        <v>9</v>
      </c>
      <c r="AL32" s="965"/>
      <c r="AM32" s="965"/>
      <c r="AN32" s="965"/>
      <c r="AO32" s="965"/>
      <c r="AP32" s="965">
        <v>550</v>
      </c>
      <c r="AQ32" s="965"/>
      <c r="AR32" s="965"/>
      <c r="AS32" s="965"/>
      <c r="AT32" s="965"/>
      <c r="AU32" s="965">
        <v>84</v>
      </c>
      <c r="AV32" s="965"/>
      <c r="AW32" s="965"/>
      <c r="AX32" s="965"/>
      <c r="AY32" s="965"/>
      <c r="AZ32" s="1036" t="s">
        <v>535</v>
      </c>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671</v>
      </c>
      <c r="R33" s="1038"/>
      <c r="S33" s="1038"/>
      <c r="T33" s="1038"/>
      <c r="U33" s="1038"/>
      <c r="V33" s="1038">
        <v>772</v>
      </c>
      <c r="W33" s="1038"/>
      <c r="X33" s="1038"/>
      <c r="Y33" s="1038"/>
      <c r="Z33" s="1038"/>
      <c r="AA33" s="1038">
        <v>-101</v>
      </c>
      <c r="AB33" s="1038"/>
      <c r="AC33" s="1038"/>
      <c r="AD33" s="1038"/>
      <c r="AE33" s="1039"/>
      <c r="AF33" s="1013">
        <v>196</v>
      </c>
      <c r="AG33" s="1014"/>
      <c r="AH33" s="1014"/>
      <c r="AI33" s="1014"/>
      <c r="AJ33" s="1015"/>
      <c r="AK33" s="974">
        <v>171</v>
      </c>
      <c r="AL33" s="965"/>
      <c r="AM33" s="965"/>
      <c r="AN33" s="965"/>
      <c r="AO33" s="965"/>
      <c r="AP33" s="965">
        <v>964</v>
      </c>
      <c r="AQ33" s="965"/>
      <c r="AR33" s="965"/>
      <c r="AS33" s="965"/>
      <c r="AT33" s="965"/>
      <c r="AU33" s="965">
        <v>637</v>
      </c>
      <c r="AV33" s="965"/>
      <c r="AW33" s="965"/>
      <c r="AX33" s="965"/>
      <c r="AY33" s="965"/>
      <c r="AZ33" s="1036" t="s">
        <v>535</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314</v>
      </c>
      <c r="R34" s="1038"/>
      <c r="S34" s="1038"/>
      <c r="T34" s="1038"/>
      <c r="U34" s="1038"/>
      <c r="V34" s="1038">
        <v>310</v>
      </c>
      <c r="W34" s="1038"/>
      <c r="X34" s="1038"/>
      <c r="Y34" s="1038"/>
      <c r="Z34" s="1038"/>
      <c r="AA34" s="1038">
        <v>4</v>
      </c>
      <c r="AB34" s="1038"/>
      <c r="AC34" s="1038"/>
      <c r="AD34" s="1038"/>
      <c r="AE34" s="1039"/>
      <c r="AF34" s="1013">
        <v>4</v>
      </c>
      <c r="AG34" s="1014"/>
      <c r="AH34" s="1014"/>
      <c r="AI34" s="1014"/>
      <c r="AJ34" s="1015"/>
      <c r="AK34" s="974">
        <v>208</v>
      </c>
      <c r="AL34" s="965"/>
      <c r="AM34" s="965"/>
      <c r="AN34" s="965"/>
      <c r="AO34" s="965"/>
      <c r="AP34" s="965">
        <v>2023</v>
      </c>
      <c r="AQ34" s="965"/>
      <c r="AR34" s="965"/>
      <c r="AS34" s="965"/>
      <c r="AT34" s="965"/>
      <c r="AU34" s="965">
        <v>1505</v>
      </c>
      <c r="AV34" s="965"/>
      <c r="AW34" s="965"/>
      <c r="AX34" s="965"/>
      <c r="AY34" s="965"/>
      <c r="AZ34" s="1036" t="s">
        <v>535</v>
      </c>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57</v>
      </c>
      <c r="R35" s="1038"/>
      <c r="S35" s="1038"/>
      <c r="T35" s="1038"/>
      <c r="U35" s="1038"/>
      <c r="V35" s="1038">
        <v>45</v>
      </c>
      <c r="W35" s="1038"/>
      <c r="X35" s="1038"/>
      <c r="Y35" s="1038"/>
      <c r="Z35" s="1038"/>
      <c r="AA35" s="1038">
        <v>13</v>
      </c>
      <c r="AB35" s="1038"/>
      <c r="AC35" s="1038"/>
      <c r="AD35" s="1038"/>
      <c r="AE35" s="1039"/>
      <c r="AF35" s="1013">
        <v>13</v>
      </c>
      <c r="AG35" s="1014"/>
      <c r="AH35" s="1014"/>
      <c r="AI35" s="1014"/>
      <c r="AJ35" s="1015"/>
      <c r="AK35" s="974">
        <v>8</v>
      </c>
      <c r="AL35" s="965"/>
      <c r="AM35" s="965"/>
      <c r="AN35" s="965"/>
      <c r="AO35" s="965"/>
      <c r="AP35" s="965">
        <v>363</v>
      </c>
      <c r="AQ35" s="965"/>
      <c r="AR35" s="965"/>
      <c r="AS35" s="965"/>
      <c r="AT35" s="965"/>
      <c r="AU35" s="965">
        <v>45</v>
      </c>
      <c r="AV35" s="965"/>
      <c r="AW35" s="965"/>
      <c r="AX35" s="965"/>
      <c r="AY35" s="965"/>
      <c r="AZ35" s="1036" t="s">
        <v>538</v>
      </c>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351</v>
      </c>
      <c r="R36" s="1038"/>
      <c r="S36" s="1038"/>
      <c r="T36" s="1038"/>
      <c r="U36" s="1038"/>
      <c r="V36" s="1038">
        <v>349</v>
      </c>
      <c r="W36" s="1038"/>
      <c r="X36" s="1038"/>
      <c r="Y36" s="1038"/>
      <c r="Z36" s="1038"/>
      <c r="AA36" s="1038">
        <v>2</v>
      </c>
      <c r="AB36" s="1038"/>
      <c r="AC36" s="1038"/>
      <c r="AD36" s="1038"/>
      <c r="AE36" s="1039"/>
      <c r="AF36" s="1013">
        <v>2</v>
      </c>
      <c r="AG36" s="1014"/>
      <c r="AH36" s="1014"/>
      <c r="AI36" s="1014"/>
      <c r="AJ36" s="1015"/>
      <c r="AK36" s="974">
        <v>293</v>
      </c>
      <c r="AL36" s="965"/>
      <c r="AM36" s="965"/>
      <c r="AN36" s="965"/>
      <c r="AO36" s="965"/>
      <c r="AP36" s="965">
        <v>2784</v>
      </c>
      <c r="AQ36" s="965"/>
      <c r="AR36" s="965"/>
      <c r="AS36" s="965"/>
      <c r="AT36" s="965"/>
      <c r="AU36" s="965">
        <v>2759</v>
      </c>
      <c r="AV36" s="965"/>
      <c r="AW36" s="965"/>
      <c r="AX36" s="965"/>
      <c r="AY36" s="965"/>
      <c r="AZ36" s="1036" t="s">
        <v>539</v>
      </c>
      <c r="BA36" s="1036"/>
      <c r="BB36" s="1036"/>
      <c r="BC36" s="1036"/>
      <c r="BD36" s="1036"/>
      <c r="BE36" s="1026" t="s">
        <v>388</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391</v>
      </c>
      <c r="C37" s="1032"/>
      <c r="D37" s="1032"/>
      <c r="E37" s="1032"/>
      <c r="F37" s="1032"/>
      <c r="G37" s="1032"/>
      <c r="H37" s="1032"/>
      <c r="I37" s="1032"/>
      <c r="J37" s="1032"/>
      <c r="K37" s="1032"/>
      <c r="L37" s="1032"/>
      <c r="M37" s="1032"/>
      <c r="N37" s="1032"/>
      <c r="O37" s="1032"/>
      <c r="P37" s="1033"/>
      <c r="Q37" s="1037">
        <v>751</v>
      </c>
      <c r="R37" s="1038"/>
      <c r="S37" s="1038"/>
      <c r="T37" s="1038"/>
      <c r="U37" s="1038"/>
      <c r="V37" s="1038">
        <v>744</v>
      </c>
      <c r="W37" s="1038"/>
      <c r="X37" s="1038"/>
      <c r="Y37" s="1038"/>
      <c r="Z37" s="1038"/>
      <c r="AA37" s="1038">
        <v>7</v>
      </c>
      <c r="AB37" s="1038"/>
      <c r="AC37" s="1038"/>
      <c r="AD37" s="1038"/>
      <c r="AE37" s="1039"/>
      <c r="AF37" s="1013">
        <v>7</v>
      </c>
      <c r="AG37" s="1014"/>
      <c r="AH37" s="1014"/>
      <c r="AI37" s="1014"/>
      <c r="AJ37" s="1015"/>
      <c r="AK37" s="974">
        <v>381</v>
      </c>
      <c r="AL37" s="965"/>
      <c r="AM37" s="965"/>
      <c r="AN37" s="965"/>
      <c r="AO37" s="965"/>
      <c r="AP37" s="965">
        <v>4468</v>
      </c>
      <c r="AQ37" s="965"/>
      <c r="AR37" s="965"/>
      <c r="AS37" s="965"/>
      <c r="AT37" s="965"/>
      <c r="AU37" s="965">
        <v>4352</v>
      </c>
      <c r="AV37" s="965"/>
      <c r="AW37" s="965"/>
      <c r="AX37" s="965"/>
      <c r="AY37" s="965"/>
      <c r="AZ37" s="1036" t="s">
        <v>535</v>
      </c>
      <c r="BA37" s="1036"/>
      <c r="BB37" s="1036"/>
      <c r="BC37" s="1036"/>
      <c r="BD37" s="1036"/>
      <c r="BE37" s="1026" t="s">
        <v>388</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663</v>
      </c>
      <c r="AG63" s="953"/>
      <c r="AH63" s="953"/>
      <c r="AI63" s="953"/>
      <c r="AJ63" s="1024"/>
      <c r="AK63" s="1025"/>
      <c r="AL63" s="957"/>
      <c r="AM63" s="957"/>
      <c r="AN63" s="957"/>
      <c r="AO63" s="957"/>
      <c r="AP63" s="953">
        <v>11154</v>
      </c>
      <c r="AQ63" s="953"/>
      <c r="AR63" s="953"/>
      <c r="AS63" s="953"/>
      <c r="AT63" s="953"/>
      <c r="AU63" s="953">
        <v>9382</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395</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396</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540</v>
      </c>
      <c r="C68" s="980"/>
      <c r="D68" s="980"/>
      <c r="E68" s="980"/>
      <c r="F68" s="980"/>
      <c r="G68" s="980"/>
      <c r="H68" s="980"/>
      <c r="I68" s="980"/>
      <c r="J68" s="980"/>
      <c r="K68" s="980"/>
      <c r="L68" s="980"/>
      <c r="M68" s="980"/>
      <c r="N68" s="980"/>
      <c r="O68" s="980"/>
      <c r="P68" s="981"/>
      <c r="Q68" s="982">
        <v>956</v>
      </c>
      <c r="R68" s="976"/>
      <c r="S68" s="976"/>
      <c r="T68" s="976"/>
      <c r="U68" s="976"/>
      <c r="V68" s="976">
        <v>955</v>
      </c>
      <c r="W68" s="976"/>
      <c r="X68" s="976"/>
      <c r="Y68" s="976"/>
      <c r="Z68" s="976"/>
      <c r="AA68" s="976">
        <v>0</v>
      </c>
      <c r="AB68" s="976"/>
      <c r="AC68" s="976"/>
      <c r="AD68" s="976"/>
      <c r="AE68" s="976"/>
      <c r="AF68" s="976">
        <v>0</v>
      </c>
      <c r="AG68" s="976"/>
      <c r="AH68" s="976"/>
      <c r="AI68" s="976"/>
      <c r="AJ68" s="976"/>
      <c r="AK68" s="976">
        <v>29</v>
      </c>
      <c r="AL68" s="976"/>
      <c r="AM68" s="976"/>
      <c r="AN68" s="976"/>
      <c r="AO68" s="976"/>
      <c r="AP68" s="976" t="s">
        <v>537</v>
      </c>
      <c r="AQ68" s="976"/>
      <c r="AR68" s="976"/>
      <c r="AS68" s="976"/>
      <c r="AT68" s="976"/>
      <c r="AU68" s="976" t="s">
        <v>537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541</v>
      </c>
      <c r="C69" s="969"/>
      <c r="D69" s="969"/>
      <c r="E69" s="969"/>
      <c r="F69" s="969"/>
      <c r="G69" s="969"/>
      <c r="H69" s="969"/>
      <c r="I69" s="969"/>
      <c r="J69" s="969"/>
      <c r="K69" s="969"/>
      <c r="L69" s="969"/>
      <c r="M69" s="969"/>
      <c r="N69" s="969"/>
      <c r="O69" s="969"/>
      <c r="P69" s="970"/>
      <c r="Q69" s="971">
        <v>369255</v>
      </c>
      <c r="R69" s="965"/>
      <c r="S69" s="965"/>
      <c r="T69" s="965"/>
      <c r="U69" s="965"/>
      <c r="V69" s="965">
        <v>362363</v>
      </c>
      <c r="W69" s="965"/>
      <c r="X69" s="965"/>
      <c r="Y69" s="965"/>
      <c r="Z69" s="965"/>
      <c r="AA69" s="965">
        <v>6892</v>
      </c>
      <c r="AB69" s="965"/>
      <c r="AC69" s="965"/>
      <c r="AD69" s="965"/>
      <c r="AE69" s="965"/>
      <c r="AF69" s="965">
        <v>6892</v>
      </c>
      <c r="AG69" s="965"/>
      <c r="AH69" s="965"/>
      <c r="AI69" s="965"/>
      <c r="AJ69" s="965"/>
      <c r="AK69" s="965">
        <v>2605</v>
      </c>
      <c r="AL69" s="965"/>
      <c r="AM69" s="965"/>
      <c r="AN69" s="965"/>
      <c r="AO69" s="965"/>
      <c r="AP69" s="965" t="s">
        <v>537</v>
      </c>
      <c r="AQ69" s="965"/>
      <c r="AR69" s="965"/>
      <c r="AS69" s="965"/>
      <c r="AT69" s="965"/>
      <c r="AU69" s="965" t="s">
        <v>537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586</v>
      </c>
      <c r="R70" s="965"/>
      <c r="S70" s="965"/>
      <c r="T70" s="965"/>
      <c r="U70" s="965"/>
      <c r="V70" s="965">
        <v>538</v>
      </c>
      <c r="W70" s="965"/>
      <c r="X70" s="965"/>
      <c r="Y70" s="965"/>
      <c r="Z70" s="965"/>
      <c r="AA70" s="965">
        <v>47</v>
      </c>
      <c r="AB70" s="965"/>
      <c r="AC70" s="965"/>
      <c r="AD70" s="965"/>
      <c r="AE70" s="965"/>
      <c r="AF70" s="965">
        <v>47</v>
      </c>
      <c r="AG70" s="965"/>
      <c r="AH70" s="965"/>
      <c r="AI70" s="965"/>
      <c r="AJ70" s="965"/>
      <c r="AK70" s="965" t="s">
        <v>537</v>
      </c>
      <c r="AL70" s="965"/>
      <c r="AM70" s="965"/>
      <c r="AN70" s="965"/>
      <c r="AO70" s="965"/>
      <c r="AP70" s="965">
        <v>6</v>
      </c>
      <c r="AQ70" s="965"/>
      <c r="AR70" s="965"/>
      <c r="AS70" s="965"/>
      <c r="AT70" s="965"/>
      <c r="AU70" s="965">
        <v>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543</v>
      </c>
      <c r="C71" s="969"/>
      <c r="D71" s="969"/>
      <c r="E71" s="969"/>
      <c r="F71" s="969"/>
      <c r="G71" s="969"/>
      <c r="H71" s="969"/>
      <c r="I71" s="969"/>
      <c r="J71" s="969"/>
      <c r="K71" s="969"/>
      <c r="L71" s="969"/>
      <c r="M71" s="969"/>
      <c r="N71" s="969"/>
      <c r="O71" s="969"/>
      <c r="P71" s="970"/>
      <c r="Q71" s="971">
        <v>8434</v>
      </c>
      <c r="R71" s="965"/>
      <c r="S71" s="965"/>
      <c r="T71" s="965"/>
      <c r="U71" s="965"/>
      <c r="V71" s="965">
        <v>7892</v>
      </c>
      <c r="W71" s="965"/>
      <c r="X71" s="965"/>
      <c r="Y71" s="965"/>
      <c r="Z71" s="965"/>
      <c r="AA71" s="965">
        <v>542</v>
      </c>
      <c r="AB71" s="965"/>
      <c r="AC71" s="965"/>
      <c r="AD71" s="965"/>
      <c r="AE71" s="965"/>
      <c r="AF71" s="965">
        <v>542</v>
      </c>
      <c r="AG71" s="965"/>
      <c r="AH71" s="965"/>
      <c r="AI71" s="965"/>
      <c r="AJ71" s="965"/>
      <c r="AK71" s="965" t="s">
        <v>537</v>
      </c>
      <c r="AL71" s="965"/>
      <c r="AM71" s="965"/>
      <c r="AN71" s="965"/>
      <c r="AO71" s="965"/>
      <c r="AP71" s="965" t="s">
        <v>537</v>
      </c>
      <c r="AQ71" s="965"/>
      <c r="AR71" s="965"/>
      <c r="AS71" s="965"/>
      <c r="AT71" s="965"/>
      <c r="AU71" s="965" t="s">
        <v>537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241</v>
      </c>
      <c r="R72" s="965"/>
      <c r="S72" s="965"/>
      <c r="T72" s="965"/>
      <c r="U72" s="965"/>
      <c r="V72" s="965">
        <v>226</v>
      </c>
      <c r="W72" s="965"/>
      <c r="X72" s="965"/>
      <c r="Y72" s="965"/>
      <c r="Z72" s="965"/>
      <c r="AA72" s="965">
        <v>15</v>
      </c>
      <c r="AB72" s="965"/>
      <c r="AC72" s="965"/>
      <c r="AD72" s="965"/>
      <c r="AE72" s="965"/>
      <c r="AF72" s="965">
        <v>15</v>
      </c>
      <c r="AG72" s="965"/>
      <c r="AH72" s="965"/>
      <c r="AI72" s="965"/>
      <c r="AJ72" s="965"/>
      <c r="AK72" s="965" t="s">
        <v>537</v>
      </c>
      <c r="AL72" s="965"/>
      <c r="AM72" s="965"/>
      <c r="AN72" s="965"/>
      <c r="AO72" s="965"/>
      <c r="AP72" s="965" t="s">
        <v>537</v>
      </c>
      <c r="AQ72" s="965"/>
      <c r="AR72" s="965"/>
      <c r="AS72" s="965"/>
      <c r="AT72" s="965"/>
      <c r="AU72" s="965" t="s">
        <v>537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7497</v>
      </c>
      <c r="AG88" s="953"/>
      <c r="AH88" s="953"/>
      <c r="AI88" s="953"/>
      <c r="AJ88" s="953"/>
      <c r="AK88" s="957"/>
      <c r="AL88" s="957"/>
      <c r="AM88" s="957"/>
      <c r="AN88" s="957"/>
      <c r="AO88" s="957"/>
      <c r="AP88" s="953">
        <v>6</v>
      </c>
      <c r="AQ88" s="953"/>
      <c r="AR88" s="953"/>
      <c r="AS88" s="953"/>
      <c r="AT88" s="953"/>
      <c r="AU88" s="953">
        <v>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81</v>
      </c>
      <c r="CS102" s="945"/>
      <c r="CT102" s="945"/>
      <c r="CU102" s="945"/>
      <c r="CV102" s="946"/>
      <c r="CW102" s="944" t="s">
        <v>537</v>
      </c>
      <c r="CX102" s="945"/>
      <c r="CY102" s="945"/>
      <c r="CZ102" s="945"/>
      <c r="DA102" s="946"/>
      <c r="DB102" s="944" t="s">
        <v>537</v>
      </c>
      <c r="DC102" s="945"/>
      <c r="DD102" s="945"/>
      <c r="DE102" s="945"/>
      <c r="DF102" s="946"/>
      <c r="DG102" s="944" t="s">
        <v>537</v>
      </c>
      <c r="DH102" s="945"/>
      <c r="DI102" s="945"/>
      <c r="DJ102" s="945"/>
      <c r="DK102" s="946"/>
      <c r="DL102" s="944" t="s">
        <v>537</v>
      </c>
      <c r="DM102" s="945"/>
      <c r="DN102" s="945"/>
      <c r="DO102" s="945"/>
      <c r="DP102" s="946"/>
      <c r="DQ102" s="944" t="s">
        <v>537</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286</v>
      </c>
      <c r="AG109" s="886"/>
      <c r="AH109" s="886"/>
      <c r="AI109" s="886"/>
      <c r="AJ109" s="887"/>
      <c r="AK109" s="888" t="s">
        <v>285</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286</v>
      </c>
      <c r="BW109" s="886"/>
      <c r="BX109" s="886"/>
      <c r="BY109" s="886"/>
      <c r="BZ109" s="887"/>
      <c r="CA109" s="888" t="s">
        <v>285</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286</v>
      </c>
      <c r="DM109" s="886"/>
      <c r="DN109" s="886"/>
      <c r="DO109" s="886"/>
      <c r="DP109" s="887"/>
      <c r="DQ109" s="888" t="s">
        <v>285</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2816844</v>
      </c>
      <c r="AB110" s="871"/>
      <c r="AC110" s="871"/>
      <c r="AD110" s="871"/>
      <c r="AE110" s="872"/>
      <c r="AF110" s="873">
        <v>2673637</v>
      </c>
      <c r="AG110" s="871"/>
      <c r="AH110" s="871"/>
      <c r="AI110" s="871"/>
      <c r="AJ110" s="872"/>
      <c r="AK110" s="873">
        <v>2787105</v>
      </c>
      <c r="AL110" s="871"/>
      <c r="AM110" s="871"/>
      <c r="AN110" s="871"/>
      <c r="AO110" s="872"/>
      <c r="AP110" s="874">
        <v>33.9</v>
      </c>
      <c r="AQ110" s="875"/>
      <c r="AR110" s="875"/>
      <c r="AS110" s="875"/>
      <c r="AT110" s="876"/>
      <c r="AU110" s="918" t="s">
        <v>60</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19835720</v>
      </c>
      <c r="BR110" s="798"/>
      <c r="BS110" s="798"/>
      <c r="BT110" s="798"/>
      <c r="BU110" s="798"/>
      <c r="BV110" s="798">
        <v>18911997</v>
      </c>
      <c r="BW110" s="798"/>
      <c r="BX110" s="798"/>
      <c r="BY110" s="798"/>
      <c r="BZ110" s="798"/>
      <c r="CA110" s="798">
        <v>18707455</v>
      </c>
      <c r="CB110" s="798"/>
      <c r="CC110" s="798"/>
      <c r="CD110" s="798"/>
      <c r="CE110" s="798"/>
      <c r="CF110" s="859">
        <v>227.3</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40421</v>
      </c>
      <c r="DH110" s="798"/>
      <c r="DI110" s="798"/>
      <c r="DJ110" s="798"/>
      <c r="DK110" s="798"/>
      <c r="DL110" s="798">
        <v>30315</v>
      </c>
      <c r="DM110" s="798"/>
      <c r="DN110" s="798"/>
      <c r="DO110" s="798"/>
      <c r="DP110" s="798"/>
      <c r="DQ110" s="798">
        <v>20209</v>
      </c>
      <c r="DR110" s="798"/>
      <c r="DS110" s="798"/>
      <c r="DT110" s="798"/>
      <c r="DU110" s="798"/>
      <c r="DV110" s="799">
        <v>0.2</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149675</v>
      </c>
      <c r="BR111" s="769"/>
      <c r="BS111" s="769"/>
      <c r="BT111" s="769"/>
      <c r="BU111" s="769"/>
      <c r="BV111" s="769">
        <v>149559</v>
      </c>
      <c r="BW111" s="769"/>
      <c r="BX111" s="769"/>
      <c r="BY111" s="769"/>
      <c r="BZ111" s="769"/>
      <c r="CA111" s="769">
        <v>114617</v>
      </c>
      <c r="CB111" s="769"/>
      <c r="CC111" s="769"/>
      <c r="CD111" s="769"/>
      <c r="CE111" s="769"/>
      <c r="CF111" s="846">
        <v>1.4</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10276096</v>
      </c>
      <c r="BR112" s="769"/>
      <c r="BS112" s="769"/>
      <c r="BT112" s="769"/>
      <c r="BU112" s="769"/>
      <c r="BV112" s="769">
        <v>9868594</v>
      </c>
      <c r="BW112" s="769"/>
      <c r="BX112" s="769"/>
      <c r="BY112" s="769"/>
      <c r="BZ112" s="769"/>
      <c r="CA112" s="769">
        <v>9381102</v>
      </c>
      <c r="CB112" s="769"/>
      <c r="CC112" s="769"/>
      <c r="CD112" s="769"/>
      <c r="CE112" s="769"/>
      <c r="CF112" s="846">
        <v>114</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30423</v>
      </c>
      <c r="DH112" s="769"/>
      <c r="DI112" s="769"/>
      <c r="DJ112" s="769"/>
      <c r="DK112" s="769"/>
      <c r="DL112" s="769">
        <v>22818</v>
      </c>
      <c r="DM112" s="769"/>
      <c r="DN112" s="769"/>
      <c r="DO112" s="769"/>
      <c r="DP112" s="769"/>
      <c r="DQ112" s="769">
        <v>18255</v>
      </c>
      <c r="DR112" s="769"/>
      <c r="DS112" s="769"/>
      <c r="DT112" s="769"/>
      <c r="DU112" s="769"/>
      <c r="DV112" s="821">
        <v>0.2</v>
      </c>
      <c r="DW112" s="821"/>
      <c r="DX112" s="821"/>
      <c r="DY112" s="821"/>
      <c r="DZ112" s="822"/>
    </row>
    <row r="113" spans="1:130" s="197" customFormat="1" ht="26.25" customHeight="1">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780430</v>
      </c>
      <c r="AB113" s="907"/>
      <c r="AC113" s="907"/>
      <c r="AD113" s="907"/>
      <c r="AE113" s="908"/>
      <c r="AF113" s="909">
        <v>761701</v>
      </c>
      <c r="AG113" s="907"/>
      <c r="AH113" s="907"/>
      <c r="AI113" s="907"/>
      <c r="AJ113" s="908"/>
      <c r="AK113" s="909">
        <v>795613</v>
      </c>
      <c r="AL113" s="907"/>
      <c r="AM113" s="907"/>
      <c r="AN113" s="907"/>
      <c r="AO113" s="908"/>
      <c r="AP113" s="910">
        <v>9.6999999999999993</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7180</v>
      </c>
      <c r="BR113" s="769"/>
      <c r="BS113" s="769"/>
      <c r="BT113" s="769"/>
      <c r="BU113" s="769"/>
      <c r="BV113" s="769">
        <v>5942</v>
      </c>
      <c r="BW113" s="769"/>
      <c r="BX113" s="769"/>
      <c r="BY113" s="769"/>
      <c r="BZ113" s="769"/>
      <c r="CA113" s="769">
        <v>4417</v>
      </c>
      <c r="CB113" s="769"/>
      <c r="CC113" s="769"/>
      <c r="CD113" s="769"/>
      <c r="CE113" s="769"/>
      <c r="CF113" s="846">
        <v>0.1</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564</v>
      </c>
      <c r="AB114" s="782"/>
      <c r="AC114" s="782"/>
      <c r="AD114" s="782"/>
      <c r="AE114" s="783"/>
      <c r="AF114" s="784">
        <v>552</v>
      </c>
      <c r="AG114" s="782"/>
      <c r="AH114" s="782"/>
      <c r="AI114" s="782"/>
      <c r="AJ114" s="783"/>
      <c r="AK114" s="784">
        <v>567</v>
      </c>
      <c r="AL114" s="782"/>
      <c r="AM114" s="782"/>
      <c r="AN114" s="782"/>
      <c r="AO114" s="783"/>
      <c r="AP114" s="752">
        <v>0</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3048728</v>
      </c>
      <c r="BR114" s="769"/>
      <c r="BS114" s="769"/>
      <c r="BT114" s="769"/>
      <c r="BU114" s="769"/>
      <c r="BV114" s="769">
        <v>3008607</v>
      </c>
      <c r="BW114" s="769"/>
      <c r="BX114" s="769"/>
      <c r="BY114" s="769"/>
      <c r="BZ114" s="769"/>
      <c r="CA114" s="769">
        <v>2999423</v>
      </c>
      <c r="CB114" s="769"/>
      <c r="CC114" s="769"/>
      <c r="CD114" s="769"/>
      <c r="CE114" s="769"/>
      <c r="CF114" s="846">
        <v>36.4</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36243</v>
      </c>
      <c r="AB115" s="907"/>
      <c r="AC115" s="907"/>
      <c r="AD115" s="907"/>
      <c r="AE115" s="908"/>
      <c r="AF115" s="909">
        <v>39756</v>
      </c>
      <c r="AG115" s="907"/>
      <c r="AH115" s="907"/>
      <c r="AI115" s="907"/>
      <c r="AJ115" s="908"/>
      <c r="AK115" s="909">
        <v>31048</v>
      </c>
      <c r="AL115" s="907"/>
      <c r="AM115" s="907"/>
      <c r="AN115" s="907"/>
      <c r="AO115" s="908"/>
      <c r="AP115" s="910">
        <v>0.4</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v>21231</v>
      </c>
      <c r="BR115" s="769"/>
      <c r="BS115" s="769"/>
      <c r="BT115" s="769"/>
      <c r="BU115" s="769"/>
      <c r="BV115" s="769">
        <v>18267</v>
      </c>
      <c r="BW115" s="769"/>
      <c r="BX115" s="769"/>
      <c r="BY115" s="769"/>
      <c r="BZ115" s="769"/>
      <c r="CA115" s="769">
        <v>16556</v>
      </c>
      <c r="CB115" s="769"/>
      <c r="CC115" s="769"/>
      <c r="CD115" s="769"/>
      <c r="CE115" s="769"/>
      <c r="CF115" s="846">
        <v>0.2</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112</v>
      </c>
      <c r="AB116" s="782"/>
      <c r="AC116" s="782"/>
      <c r="AD116" s="782"/>
      <c r="AE116" s="783"/>
      <c r="AF116" s="784">
        <v>78</v>
      </c>
      <c r="AG116" s="782"/>
      <c r="AH116" s="782"/>
      <c r="AI116" s="782"/>
      <c r="AJ116" s="783"/>
      <c r="AK116" s="784">
        <v>188</v>
      </c>
      <c r="AL116" s="782"/>
      <c r="AM116" s="782"/>
      <c r="AN116" s="782"/>
      <c r="AO116" s="783"/>
      <c r="AP116" s="752">
        <v>0</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17816</v>
      </c>
      <c r="DH116" s="782"/>
      <c r="DI116" s="782"/>
      <c r="DJ116" s="782"/>
      <c r="DK116" s="783"/>
      <c r="DL116" s="784">
        <v>50339</v>
      </c>
      <c r="DM116" s="782"/>
      <c r="DN116" s="782"/>
      <c r="DO116" s="782"/>
      <c r="DP116" s="783"/>
      <c r="DQ116" s="784">
        <v>46297</v>
      </c>
      <c r="DR116" s="782"/>
      <c r="DS116" s="782"/>
      <c r="DT116" s="782"/>
      <c r="DU116" s="783"/>
      <c r="DV116" s="752">
        <v>0.6</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3634193</v>
      </c>
      <c r="AB117" s="893"/>
      <c r="AC117" s="893"/>
      <c r="AD117" s="893"/>
      <c r="AE117" s="894"/>
      <c r="AF117" s="896">
        <v>3475724</v>
      </c>
      <c r="AG117" s="893"/>
      <c r="AH117" s="893"/>
      <c r="AI117" s="893"/>
      <c r="AJ117" s="894"/>
      <c r="AK117" s="896">
        <v>3614521</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v>61015</v>
      </c>
      <c r="DH117" s="782"/>
      <c r="DI117" s="782"/>
      <c r="DJ117" s="782"/>
      <c r="DK117" s="783"/>
      <c r="DL117" s="784">
        <v>46087</v>
      </c>
      <c r="DM117" s="782"/>
      <c r="DN117" s="782"/>
      <c r="DO117" s="782"/>
      <c r="DP117" s="783"/>
      <c r="DQ117" s="784">
        <v>29856</v>
      </c>
      <c r="DR117" s="782"/>
      <c r="DS117" s="782"/>
      <c r="DT117" s="782"/>
      <c r="DU117" s="783"/>
      <c r="DV117" s="752">
        <v>0.4</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286</v>
      </c>
      <c r="AG118" s="886"/>
      <c r="AH118" s="886"/>
      <c r="AI118" s="886"/>
      <c r="AJ118" s="887"/>
      <c r="AK118" s="888" t="s">
        <v>285</v>
      </c>
      <c r="AL118" s="886"/>
      <c r="AM118" s="886"/>
      <c r="AN118" s="886"/>
      <c r="AO118" s="887"/>
      <c r="AP118" s="889" t="s">
        <v>407</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435</v>
      </c>
      <c r="BP118" s="836"/>
      <c r="BQ118" s="855">
        <v>33338630</v>
      </c>
      <c r="BR118" s="856"/>
      <c r="BS118" s="856"/>
      <c r="BT118" s="856"/>
      <c r="BU118" s="856"/>
      <c r="BV118" s="856">
        <v>31962966</v>
      </c>
      <c r="BW118" s="856"/>
      <c r="BX118" s="856"/>
      <c r="BY118" s="856"/>
      <c r="BZ118" s="856"/>
      <c r="CA118" s="856">
        <v>31223570</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1954397</v>
      </c>
      <c r="BR119" s="798"/>
      <c r="BS119" s="798"/>
      <c r="BT119" s="798"/>
      <c r="BU119" s="798"/>
      <c r="BV119" s="798">
        <v>2592067</v>
      </c>
      <c r="BW119" s="798"/>
      <c r="BX119" s="798"/>
      <c r="BY119" s="798"/>
      <c r="BZ119" s="798"/>
      <c r="CA119" s="798">
        <v>2983091</v>
      </c>
      <c r="CB119" s="798"/>
      <c r="CC119" s="798"/>
      <c r="CD119" s="798"/>
      <c r="CE119" s="798"/>
      <c r="CF119" s="859">
        <v>36.200000000000003</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149816</v>
      </c>
      <c r="BR120" s="769"/>
      <c r="BS120" s="769"/>
      <c r="BT120" s="769"/>
      <c r="BU120" s="769"/>
      <c r="BV120" s="769">
        <v>121877</v>
      </c>
      <c r="BW120" s="769"/>
      <c r="BX120" s="769"/>
      <c r="BY120" s="769"/>
      <c r="BZ120" s="769"/>
      <c r="CA120" s="769">
        <v>100772</v>
      </c>
      <c r="CB120" s="769"/>
      <c r="CC120" s="769"/>
      <c r="CD120" s="769"/>
      <c r="CE120" s="769"/>
      <c r="CF120" s="846">
        <v>1.2</v>
      </c>
      <c r="CG120" s="847"/>
      <c r="CH120" s="847"/>
      <c r="CI120" s="847"/>
      <c r="CJ120" s="847"/>
      <c r="CK120" s="848" t="s">
        <v>441</v>
      </c>
      <c r="CL120" s="808"/>
      <c r="CM120" s="808"/>
      <c r="CN120" s="808"/>
      <c r="CO120" s="809"/>
      <c r="CP120" s="852" t="s">
        <v>391</v>
      </c>
      <c r="CQ120" s="853"/>
      <c r="CR120" s="853"/>
      <c r="CS120" s="853"/>
      <c r="CT120" s="853"/>
      <c r="CU120" s="853"/>
      <c r="CV120" s="853"/>
      <c r="CW120" s="853"/>
      <c r="CX120" s="853"/>
      <c r="CY120" s="853"/>
      <c r="CZ120" s="853"/>
      <c r="DA120" s="853"/>
      <c r="DB120" s="853"/>
      <c r="DC120" s="853"/>
      <c r="DD120" s="853"/>
      <c r="DE120" s="853"/>
      <c r="DF120" s="854"/>
      <c r="DG120" s="797">
        <v>4703499</v>
      </c>
      <c r="DH120" s="798"/>
      <c r="DI120" s="798"/>
      <c r="DJ120" s="798"/>
      <c r="DK120" s="798"/>
      <c r="DL120" s="798">
        <v>4521452</v>
      </c>
      <c r="DM120" s="798"/>
      <c r="DN120" s="798"/>
      <c r="DO120" s="798"/>
      <c r="DP120" s="798"/>
      <c r="DQ120" s="798">
        <v>4352127</v>
      </c>
      <c r="DR120" s="798"/>
      <c r="DS120" s="798"/>
      <c r="DT120" s="798"/>
      <c r="DU120" s="798"/>
      <c r="DV120" s="799">
        <v>52.9</v>
      </c>
      <c r="DW120" s="799"/>
      <c r="DX120" s="799"/>
      <c r="DY120" s="799"/>
      <c r="DZ120" s="800"/>
    </row>
    <row r="121" spans="1:130" s="197" customFormat="1" ht="26.25" customHeight="1">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7604</v>
      </c>
      <c r="AB121" s="782"/>
      <c r="AC121" s="782"/>
      <c r="AD121" s="782"/>
      <c r="AE121" s="783"/>
      <c r="AF121" s="784">
        <v>7757</v>
      </c>
      <c r="AG121" s="782"/>
      <c r="AH121" s="782"/>
      <c r="AI121" s="782"/>
      <c r="AJ121" s="783"/>
      <c r="AK121" s="784">
        <v>4563</v>
      </c>
      <c r="AL121" s="782"/>
      <c r="AM121" s="782"/>
      <c r="AN121" s="782"/>
      <c r="AO121" s="783"/>
      <c r="AP121" s="752">
        <v>0.1</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19966936</v>
      </c>
      <c r="BR121" s="856"/>
      <c r="BS121" s="856"/>
      <c r="BT121" s="856"/>
      <c r="BU121" s="856"/>
      <c r="BV121" s="856">
        <v>19384067</v>
      </c>
      <c r="BW121" s="856"/>
      <c r="BX121" s="856"/>
      <c r="BY121" s="856"/>
      <c r="BZ121" s="856"/>
      <c r="CA121" s="856">
        <v>19438375</v>
      </c>
      <c r="CB121" s="856"/>
      <c r="CC121" s="856"/>
      <c r="CD121" s="856"/>
      <c r="CE121" s="856"/>
      <c r="CF121" s="857">
        <v>236.2</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3090776</v>
      </c>
      <c r="DH121" s="769"/>
      <c r="DI121" s="769"/>
      <c r="DJ121" s="769"/>
      <c r="DK121" s="769"/>
      <c r="DL121" s="769">
        <v>2914728</v>
      </c>
      <c r="DM121" s="769"/>
      <c r="DN121" s="769"/>
      <c r="DO121" s="769"/>
      <c r="DP121" s="769"/>
      <c r="DQ121" s="769">
        <v>2758824</v>
      </c>
      <c r="DR121" s="769"/>
      <c r="DS121" s="769"/>
      <c r="DT121" s="769"/>
      <c r="DU121" s="769"/>
      <c r="DV121" s="821">
        <v>33.5</v>
      </c>
      <c r="DW121" s="821"/>
      <c r="DX121" s="821"/>
      <c r="DY121" s="821"/>
      <c r="DZ121" s="822"/>
    </row>
    <row r="122" spans="1:130" s="197" customFormat="1" ht="26.25" customHeight="1">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444</v>
      </c>
      <c r="BP122" s="836"/>
      <c r="BQ122" s="837">
        <v>22071149</v>
      </c>
      <c r="BR122" s="838"/>
      <c r="BS122" s="838"/>
      <c r="BT122" s="838"/>
      <c r="BU122" s="838"/>
      <c r="BV122" s="838">
        <v>22098011</v>
      </c>
      <c r="BW122" s="838"/>
      <c r="BX122" s="838"/>
      <c r="BY122" s="838"/>
      <c r="BZ122" s="838"/>
      <c r="CA122" s="838">
        <v>22522238</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1818345</v>
      </c>
      <c r="DH122" s="769"/>
      <c r="DI122" s="769"/>
      <c r="DJ122" s="769"/>
      <c r="DK122" s="769"/>
      <c r="DL122" s="769">
        <v>1650979</v>
      </c>
      <c r="DM122" s="769"/>
      <c r="DN122" s="769"/>
      <c r="DO122" s="769"/>
      <c r="DP122" s="769"/>
      <c r="DQ122" s="769">
        <v>1505333</v>
      </c>
      <c r="DR122" s="769"/>
      <c r="DS122" s="769"/>
      <c r="DT122" s="769"/>
      <c r="DU122" s="769"/>
      <c r="DV122" s="821">
        <v>18.3</v>
      </c>
      <c r="DW122" s="821"/>
      <c r="DX122" s="821"/>
      <c r="DY122" s="821"/>
      <c r="DZ122" s="822"/>
    </row>
    <row r="123" spans="1:130" s="197" customFormat="1" ht="26.25" customHeight="1" thickBot="1">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v>2651</v>
      </c>
      <c r="AL123" s="782"/>
      <c r="AM123" s="782"/>
      <c r="AN123" s="782"/>
      <c r="AO123" s="783"/>
      <c r="AP123" s="752">
        <v>0</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137.19999999999999</v>
      </c>
      <c r="BR123" s="830"/>
      <c r="BS123" s="830"/>
      <c r="BT123" s="830"/>
      <c r="BU123" s="830"/>
      <c r="BV123" s="830">
        <v>119.5</v>
      </c>
      <c r="BW123" s="830"/>
      <c r="BX123" s="830"/>
      <c r="BY123" s="830"/>
      <c r="BZ123" s="830"/>
      <c r="CA123" s="830">
        <v>105.7</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v>573132</v>
      </c>
      <c r="DH123" s="782"/>
      <c r="DI123" s="782"/>
      <c r="DJ123" s="782"/>
      <c r="DK123" s="783"/>
      <c r="DL123" s="784">
        <v>654307</v>
      </c>
      <c r="DM123" s="782"/>
      <c r="DN123" s="782"/>
      <c r="DO123" s="782"/>
      <c r="DP123" s="783"/>
      <c r="DQ123" s="784">
        <v>636542</v>
      </c>
      <c r="DR123" s="782"/>
      <c r="DS123" s="782"/>
      <c r="DT123" s="782"/>
      <c r="DU123" s="783"/>
      <c r="DV123" s="752">
        <v>7.7</v>
      </c>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v>90344</v>
      </c>
      <c r="DH124" s="715"/>
      <c r="DI124" s="715"/>
      <c r="DJ124" s="715"/>
      <c r="DK124" s="716"/>
      <c r="DL124" s="717">
        <v>127128</v>
      </c>
      <c r="DM124" s="715"/>
      <c r="DN124" s="715"/>
      <c r="DO124" s="715"/>
      <c r="DP124" s="716"/>
      <c r="DQ124" s="717">
        <v>128276</v>
      </c>
      <c r="DR124" s="715"/>
      <c r="DS124" s="715"/>
      <c r="DT124" s="715"/>
      <c r="DU124" s="716"/>
      <c r="DV124" s="805">
        <v>1.6</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28639</v>
      </c>
      <c r="AB126" s="782"/>
      <c r="AC126" s="782"/>
      <c r="AD126" s="782"/>
      <c r="AE126" s="783"/>
      <c r="AF126" s="784">
        <v>31999</v>
      </c>
      <c r="AG126" s="782"/>
      <c r="AH126" s="782"/>
      <c r="AI126" s="782"/>
      <c r="AJ126" s="783"/>
      <c r="AK126" s="784">
        <v>23834</v>
      </c>
      <c r="AL126" s="782"/>
      <c r="AM126" s="782"/>
      <c r="AN126" s="782"/>
      <c r="AO126" s="783"/>
      <c r="AP126" s="752">
        <v>0.3</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455</v>
      </c>
      <c r="AY127" s="756"/>
      <c r="AZ127" s="756"/>
      <c r="BA127" s="756"/>
      <c r="BB127" s="756"/>
      <c r="BC127" s="756"/>
      <c r="BD127" s="756"/>
      <c r="BE127" s="757"/>
      <c r="BF127" s="758" t="s">
        <v>111</v>
      </c>
      <c r="BG127" s="759"/>
      <c r="BH127" s="759"/>
      <c r="BI127" s="759"/>
      <c r="BJ127" s="759"/>
      <c r="BK127" s="759"/>
      <c r="BL127" s="760"/>
      <c r="BM127" s="758">
        <v>13.27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v>21231</v>
      </c>
      <c r="DH127" s="818"/>
      <c r="DI127" s="818"/>
      <c r="DJ127" s="818"/>
      <c r="DK127" s="818"/>
      <c r="DL127" s="818">
        <v>18267</v>
      </c>
      <c r="DM127" s="818"/>
      <c r="DN127" s="818"/>
      <c r="DO127" s="818"/>
      <c r="DP127" s="818"/>
      <c r="DQ127" s="818">
        <v>16556</v>
      </c>
      <c r="DR127" s="818"/>
      <c r="DS127" s="818"/>
      <c r="DT127" s="818"/>
      <c r="DU127" s="818"/>
      <c r="DV127" s="819">
        <v>0.2</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54918</v>
      </c>
      <c r="AB128" s="722"/>
      <c r="AC128" s="722"/>
      <c r="AD128" s="722"/>
      <c r="AE128" s="723"/>
      <c r="AF128" s="724">
        <v>68355</v>
      </c>
      <c r="AG128" s="722"/>
      <c r="AH128" s="722"/>
      <c r="AI128" s="722"/>
      <c r="AJ128" s="723"/>
      <c r="AK128" s="724">
        <v>67741</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111</v>
      </c>
      <c r="BG128" s="789"/>
      <c r="BH128" s="789"/>
      <c r="BI128" s="789"/>
      <c r="BJ128" s="789"/>
      <c r="BK128" s="789"/>
      <c r="BL128" s="790"/>
      <c r="BM128" s="788">
        <v>18.27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10313633</v>
      </c>
      <c r="AB129" s="782"/>
      <c r="AC129" s="782"/>
      <c r="AD129" s="782"/>
      <c r="AE129" s="783"/>
      <c r="AF129" s="784">
        <v>10281433</v>
      </c>
      <c r="AG129" s="782"/>
      <c r="AH129" s="782"/>
      <c r="AI129" s="782"/>
      <c r="AJ129" s="783"/>
      <c r="AK129" s="784">
        <v>10365962</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17.2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2105301</v>
      </c>
      <c r="AB130" s="782"/>
      <c r="AC130" s="782"/>
      <c r="AD130" s="782"/>
      <c r="AE130" s="783"/>
      <c r="AF130" s="784">
        <v>2029412</v>
      </c>
      <c r="AG130" s="782"/>
      <c r="AH130" s="782"/>
      <c r="AI130" s="782"/>
      <c r="AJ130" s="783"/>
      <c r="AK130" s="784">
        <v>2135579</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105.7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8208332</v>
      </c>
      <c r="AB131" s="715"/>
      <c r="AC131" s="715"/>
      <c r="AD131" s="715"/>
      <c r="AE131" s="716"/>
      <c r="AF131" s="717">
        <v>8252021</v>
      </c>
      <c r="AG131" s="715"/>
      <c r="AH131" s="715"/>
      <c r="AI131" s="715"/>
      <c r="AJ131" s="716"/>
      <c r="AK131" s="717">
        <v>8230383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17.957046569999999</v>
      </c>
      <c r="AB132" s="738"/>
      <c r="AC132" s="738"/>
      <c r="AD132" s="738"/>
      <c r="AE132" s="739"/>
      <c r="AF132" s="740">
        <v>16.698418480000001</v>
      </c>
      <c r="AG132" s="738"/>
      <c r="AH132" s="738"/>
      <c r="AI132" s="738"/>
      <c r="AJ132" s="739"/>
      <c r="AK132" s="740">
        <v>17.146237299999999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19</v>
      </c>
      <c r="AB133" s="747"/>
      <c r="AC133" s="747"/>
      <c r="AD133" s="747"/>
      <c r="AE133" s="748"/>
      <c r="AF133" s="746">
        <v>17.5</v>
      </c>
      <c r="AG133" s="747"/>
      <c r="AH133" s="747"/>
      <c r="AI133" s="747"/>
      <c r="AJ133" s="748"/>
      <c r="AK133" s="746">
        <v>17.2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31" t="s">
        <v>476</v>
      </c>
      <c r="H9" s="1132"/>
      <c r="I9" s="1132"/>
      <c r="J9" s="1133"/>
      <c r="K9" s="263">
        <v>2752765</v>
      </c>
      <c r="L9" s="264">
        <v>139099</v>
      </c>
      <c r="M9" s="265">
        <v>92692</v>
      </c>
      <c r="N9" s="266">
        <v>50.1</v>
      </c>
    </row>
    <row r="10" spans="1:16">
      <c r="A10" s="248"/>
      <c r="B10" s="244"/>
      <c r="C10" s="244"/>
      <c r="D10" s="244"/>
      <c r="E10" s="244"/>
      <c r="F10" s="244"/>
      <c r="G10" s="1131" t="s">
        <v>477</v>
      </c>
      <c r="H10" s="1132"/>
      <c r="I10" s="1132"/>
      <c r="J10" s="1133"/>
      <c r="K10" s="267">
        <v>173961</v>
      </c>
      <c r="L10" s="268">
        <v>8790</v>
      </c>
      <c r="M10" s="269">
        <v>8368</v>
      </c>
      <c r="N10" s="270">
        <v>5</v>
      </c>
    </row>
    <row r="11" spans="1:16" ht="13.5" customHeight="1">
      <c r="A11" s="248"/>
      <c r="B11" s="244"/>
      <c r="C11" s="244"/>
      <c r="D11" s="244"/>
      <c r="E11" s="244"/>
      <c r="F11" s="244"/>
      <c r="G11" s="1131" t="s">
        <v>478</v>
      </c>
      <c r="H11" s="1132"/>
      <c r="I11" s="1132"/>
      <c r="J11" s="1133"/>
      <c r="K11" s="267">
        <v>47138</v>
      </c>
      <c r="L11" s="268">
        <v>2382</v>
      </c>
      <c r="M11" s="269">
        <v>12878</v>
      </c>
      <c r="N11" s="270">
        <v>-81.5</v>
      </c>
    </row>
    <row r="12" spans="1:16" ht="13.5" customHeight="1">
      <c r="A12" s="248"/>
      <c r="B12" s="244"/>
      <c r="C12" s="244"/>
      <c r="D12" s="244"/>
      <c r="E12" s="244"/>
      <c r="F12" s="244"/>
      <c r="G12" s="1131" t="s">
        <v>479</v>
      </c>
      <c r="H12" s="1132"/>
      <c r="I12" s="1132"/>
      <c r="J12" s="1133"/>
      <c r="K12" s="267">
        <v>68420</v>
      </c>
      <c r="L12" s="268">
        <v>3457</v>
      </c>
      <c r="M12" s="269">
        <v>2933</v>
      </c>
      <c r="N12" s="270">
        <v>17.899999999999999</v>
      </c>
    </row>
    <row r="13" spans="1:16" ht="13.5" customHeight="1">
      <c r="A13" s="248"/>
      <c r="B13" s="244"/>
      <c r="C13" s="244"/>
      <c r="D13" s="244"/>
      <c r="E13" s="244"/>
      <c r="F13" s="244"/>
      <c r="G13" s="1131" t="s">
        <v>480</v>
      </c>
      <c r="H13" s="1132"/>
      <c r="I13" s="1132"/>
      <c r="J13" s="1133"/>
      <c r="K13" s="267" t="s">
        <v>481</v>
      </c>
      <c r="L13" s="268" t="s">
        <v>481</v>
      </c>
      <c r="M13" s="269">
        <v>1</v>
      </c>
      <c r="N13" s="270" t="s">
        <v>481</v>
      </c>
    </row>
    <row r="14" spans="1:16" ht="13.5" customHeight="1">
      <c r="A14" s="248"/>
      <c r="B14" s="244"/>
      <c r="C14" s="244"/>
      <c r="D14" s="244"/>
      <c r="E14" s="244"/>
      <c r="F14" s="244"/>
      <c r="G14" s="1131" t="s">
        <v>482</v>
      </c>
      <c r="H14" s="1132"/>
      <c r="I14" s="1132"/>
      <c r="J14" s="1133"/>
      <c r="K14" s="267">
        <v>172875</v>
      </c>
      <c r="L14" s="268">
        <v>8735</v>
      </c>
      <c r="M14" s="269">
        <v>5860</v>
      </c>
      <c r="N14" s="270">
        <v>49.1</v>
      </c>
    </row>
    <row r="15" spans="1:16" ht="13.5" customHeight="1">
      <c r="A15" s="248"/>
      <c r="B15" s="244"/>
      <c r="C15" s="244"/>
      <c r="D15" s="244"/>
      <c r="E15" s="244"/>
      <c r="F15" s="244"/>
      <c r="G15" s="1131" t="s">
        <v>483</v>
      </c>
      <c r="H15" s="1132"/>
      <c r="I15" s="1132"/>
      <c r="J15" s="1133"/>
      <c r="K15" s="267" t="s">
        <v>481</v>
      </c>
      <c r="L15" s="268" t="s">
        <v>481</v>
      </c>
      <c r="M15" s="269">
        <v>2027</v>
      </c>
      <c r="N15" s="270" t="s">
        <v>481</v>
      </c>
    </row>
    <row r="16" spans="1:16">
      <c r="A16" s="248"/>
      <c r="B16" s="244"/>
      <c r="C16" s="244"/>
      <c r="D16" s="244"/>
      <c r="E16" s="244"/>
      <c r="F16" s="244"/>
      <c r="G16" s="1134" t="s">
        <v>484</v>
      </c>
      <c r="H16" s="1135"/>
      <c r="I16" s="1135"/>
      <c r="J16" s="1136"/>
      <c r="K16" s="268">
        <v>-263981</v>
      </c>
      <c r="L16" s="268">
        <v>-13339</v>
      </c>
      <c r="M16" s="269">
        <v>-11885</v>
      </c>
      <c r="N16" s="270">
        <v>12.2</v>
      </c>
    </row>
    <row r="17" spans="1:16">
      <c r="A17" s="248"/>
      <c r="B17" s="244"/>
      <c r="C17" s="244"/>
      <c r="D17" s="244"/>
      <c r="E17" s="244"/>
      <c r="F17" s="244"/>
      <c r="G17" s="1134" t="s">
        <v>170</v>
      </c>
      <c r="H17" s="1135"/>
      <c r="I17" s="1135"/>
      <c r="J17" s="1136"/>
      <c r="K17" s="268">
        <v>2951178</v>
      </c>
      <c r="L17" s="268">
        <v>149125</v>
      </c>
      <c r="M17" s="269">
        <v>112874</v>
      </c>
      <c r="N17" s="270">
        <v>32.1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8" t="s">
        <v>489</v>
      </c>
      <c r="H21" s="1129"/>
      <c r="I21" s="1129"/>
      <c r="J21" s="1130"/>
      <c r="K21" s="280">
        <v>13.85</v>
      </c>
      <c r="L21" s="281">
        <v>10.52</v>
      </c>
      <c r="M21" s="282">
        <v>3.33</v>
      </c>
      <c r="N21" s="249"/>
      <c r="O21" s="283"/>
      <c r="P21" s="279"/>
    </row>
    <row r="22" spans="1:16" s="284" customFormat="1">
      <c r="A22" s="279"/>
      <c r="B22" s="249"/>
      <c r="C22" s="249"/>
      <c r="D22" s="249"/>
      <c r="E22" s="249"/>
      <c r="F22" s="249"/>
      <c r="G22" s="1128" t="s">
        <v>490</v>
      </c>
      <c r="H22" s="1129"/>
      <c r="I22" s="1129"/>
      <c r="J22" s="1130"/>
      <c r="K22" s="285">
        <v>98.4</v>
      </c>
      <c r="L22" s="286">
        <v>94.9</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19" t="s">
        <v>494</v>
      </c>
      <c r="H32" s="1120"/>
      <c r="I32" s="1120"/>
      <c r="J32" s="1121"/>
      <c r="K32" s="294">
        <v>2787105</v>
      </c>
      <c r="L32" s="294">
        <v>140834</v>
      </c>
      <c r="M32" s="295">
        <v>79497</v>
      </c>
      <c r="N32" s="296">
        <v>77.2</v>
      </c>
    </row>
    <row r="33" spans="1:16" ht="13.5" customHeight="1">
      <c r="A33" s="248"/>
      <c r="B33" s="244"/>
      <c r="C33" s="244"/>
      <c r="D33" s="244"/>
      <c r="E33" s="244"/>
      <c r="F33" s="244"/>
      <c r="G33" s="1119" t="s">
        <v>495</v>
      </c>
      <c r="H33" s="1120"/>
      <c r="I33" s="1120"/>
      <c r="J33" s="1121"/>
      <c r="K33" s="294" t="s">
        <v>481</v>
      </c>
      <c r="L33" s="294" t="s">
        <v>481</v>
      </c>
      <c r="M33" s="295" t="s">
        <v>481</v>
      </c>
      <c r="N33" s="296" t="s">
        <v>481</v>
      </c>
    </row>
    <row r="34" spans="1:16" ht="27" customHeight="1">
      <c r="A34" s="248"/>
      <c r="B34" s="244"/>
      <c r="C34" s="244"/>
      <c r="D34" s="244"/>
      <c r="E34" s="244"/>
      <c r="F34" s="244"/>
      <c r="G34" s="1119" t="s">
        <v>496</v>
      </c>
      <c r="H34" s="1120"/>
      <c r="I34" s="1120"/>
      <c r="J34" s="1121"/>
      <c r="K34" s="294" t="s">
        <v>481</v>
      </c>
      <c r="L34" s="294" t="s">
        <v>481</v>
      </c>
      <c r="M34" s="295" t="s">
        <v>481</v>
      </c>
      <c r="N34" s="296" t="s">
        <v>481</v>
      </c>
    </row>
    <row r="35" spans="1:16" ht="27" customHeight="1">
      <c r="A35" s="248"/>
      <c r="B35" s="244"/>
      <c r="C35" s="244"/>
      <c r="D35" s="244"/>
      <c r="E35" s="244"/>
      <c r="F35" s="244"/>
      <c r="G35" s="1119" t="s">
        <v>497</v>
      </c>
      <c r="H35" s="1120"/>
      <c r="I35" s="1120"/>
      <c r="J35" s="1121"/>
      <c r="K35" s="294">
        <v>795613</v>
      </c>
      <c r="L35" s="294">
        <v>40203</v>
      </c>
      <c r="M35" s="295">
        <v>21817</v>
      </c>
      <c r="N35" s="296">
        <v>84.3</v>
      </c>
    </row>
    <row r="36" spans="1:16" ht="27" customHeight="1">
      <c r="A36" s="248"/>
      <c r="B36" s="244"/>
      <c r="C36" s="244"/>
      <c r="D36" s="244"/>
      <c r="E36" s="244"/>
      <c r="F36" s="244"/>
      <c r="G36" s="1119" t="s">
        <v>498</v>
      </c>
      <c r="H36" s="1120"/>
      <c r="I36" s="1120"/>
      <c r="J36" s="1121"/>
      <c r="K36" s="294">
        <v>567</v>
      </c>
      <c r="L36" s="294">
        <v>29</v>
      </c>
      <c r="M36" s="295">
        <v>3877</v>
      </c>
      <c r="N36" s="296">
        <v>-99.3</v>
      </c>
    </row>
    <row r="37" spans="1:16" ht="13.5" customHeight="1">
      <c r="A37" s="248"/>
      <c r="B37" s="244"/>
      <c r="C37" s="244"/>
      <c r="D37" s="244"/>
      <c r="E37" s="244"/>
      <c r="F37" s="244"/>
      <c r="G37" s="1119" t="s">
        <v>499</v>
      </c>
      <c r="H37" s="1120"/>
      <c r="I37" s="1120"/>
      <c r="J37" s="1121"/>
      <c r="K37" s="294">
        <v>31048</v>
      </c>
      <c r="L37" s="294">
        <v>1569</v>
      </c>
      <c r="M37" s="295">
        <v>1700</v>
      </c>
      <c r="N37" s="296">
        <v>-7.7</v>
      </c>
    </row>
    <row r="38" spans="1:16" ht="27" customHeight="1">
      <c r="A38" s="248"/>
      <c r="B38" s="244"/>
      <c r="C38" s="244"/>
      <c r="D38" s="244"/>
      <c r="E38" s="244"/>
      <c r="F38" s="244"/>
      <c r="G38" s="1122" t="s">
        <v>500</v>
      </c>
      <c r="H38" s="1123"/>
      <c r="I38" s="1123"/>
      <c r="J38" s="1124"/>
      <c r="K38" s="297">
        <v>188</v>
      </c>
      <c r="L38" s="297">
        <v>9</v>
      </c>
      <c r="M38" s="298">
        <v>4</v>
      </c>
      <c r="N38" s="299">
        <v>125</v>
      </c>
      <c r="O38" s="293"/>
    </row>
    <row r="39" spans="1:16">
      <c r="A39" s="248"/>
      <c r="B39" s="244"/>
      <c r="C39" s="244"/>
      <c r="D39" s="244"/>
      <c r="E39" s="244"/>
      <c r="F39" s="244"/>
      <c r="G39" s="1122" t="s">
        <v>501</v>
      </c>
      <c r="H39" s="1123"/>
      <c r="I39" s="1123"/>
      <c r="J39" s="1124"/>
      <c r="K39" s="300">
        <v>-67741</v>
      </c>
      <c r="L39" s="300">
        <v>-3423</v>
      </c>
      <c r="M39" s="301">
        <v>-3162</v>
      </c>
      <c r="N39" s="302">
        <v>8.3000000000000007</v>
      </c>
      <c r="O39" s="293"/>
    </row>
    <row r="40" spans="1:16" ht="27" customHeight="1">
      <c r="A40" s="248"/>
      <c r="B40" s="244"/>
      <c r="C40" s="244"/>
      <c r="D40" s="244"/>
      <c r="E40" s="244"/>
      <c r="F40" s="244"/>
      <c r="G40" s="1119" t="s">
        <v>502</v>
      </c>
      <c r="H40" s="1120"/>
      <c r="I40" s="1120"/>
      <c r="J40" s="1121"/>
      <c r="K40" s="300">
        <v>-2135579</v>
      </c>
      <c r="L40" s="300">
        <v>-107912</v>
      </c>
      <c r="M40" s="301">
        <v>-66609</v>
      </c>
      <c r="N40" s="302">
        <v>62</v>
      </c>
      <c r="O40" s="293"/>
    </row>
    <row r="41" spans="1:16">
      <c r="A41" s="248"/>
      <c r="B41" s="244"/>
      <c r="C41" s="244"/>
      <c r="D41" s="244"/>
      <c r="E41" s="244"/>
      <c r="F41" s="244"/>
      <c r="G41" s="1125" t="s">
        <v>280</v>
      </c>
      <c r="H41" s="1126"/>
      <c r="I41" s="1126"/>
      <c r="J41" s="1127"/>
      <c r="K41" s="294">
        <v>1411201</v>
      </c>
      <c r="L41" s="300">
        <v>71309</v>
      </c>
      <c r="M41" s="301">
        <v>37125</v>
      </c>
      <c r="N41" s="302">
        <v>92.1</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2" t="s">
        <v>471</v>
      </c>
      <c r="J49" s="1114" t="s">
        <v>506</v>
      </c>
      <c r="K49" s="1115"/>
      <c r="L49" s="1115"/>
      <c r="M49" s="1115"/>
      <c r="N49" s="1116"/>
    </row>
    <row r="50" spans="1:14">
      <c r="A50" s="248"/>
      <c r="B50" s="244"/>
      <c r="C50" s="244"/>
      <c r="D50" s="244"/>
      <c r="E50" s="244"/>
      <c r="F50" s="244"/>
      <c r="G50" s="312"/>
      <c r="H50" s="313"/>
      <c r="I50" s="1113"/>
      <c r="J50" s="314" t="s">
        <v>507</v>
      </c>
      <c r="K50" s="315" t="s">
        <v>508</v>
      </c>
      <c r="L50" s="316" t="s">
        <v>509</v>
      </c>
      <c r="M50" s="317" t="s">
        <v>510</v>
      </c>
      <c r="N50" s="318" t="s">
        <v>511</v>
      </c>
    </row>
    <row r="51" spans="1:14">
      <c r="A51" s="248"/>
      <c r="B51" s="244"/>
      <c r="C51" s="244"/>
      <c r="D51" s="244"/>
      <c r="E51" s="244"/>
      <c r="F51" s="244"/>
      <c r="G51" s="310" t="s">
        <v>512</v>
      </c>
      <c r="H51" s="311"/>
      <c r="I51" s="319">
        <v>2339027</v>
      </c>
      <c r="J51" s="320">
        <v>115834</v>
      </c>
      <c r="K51" s="321">
        <v>21.6</v>
      </c>
      <c r="L51" s="322">
        <v>90174</v>
      </c>
      <c r="M51" s="323">
        <v>21.9</v>
      </c>
      <c r="N51" s="324">
        <v>-0.3</v>
      </c>
    </row>
    <row r="52" spans="1:14">
      <c r="A52" s="248"/>
      <c r="B52" s="244"/>
      <c r="C52" s="244"/>
      <c r="D52" s="244"/>
      <c r="E52" s="244"/>
      <c r="F52" s="244"/>
      <c r="G52" s="325"/>
      <c r="H52" s="326" t="s">
        <v>513</v>
      </c>
      <c r="I52" s="327">
        <v>1455405</v>
      </c>
      <c r="J52" s="328">
        <v>72075</v>
      </c>
      <c r="K52" s="329">
        <v>15.5</v>
      </c>
      <c r="L52" s="330">
        <v>56067</v>
      </c>
      <c r="M52" s="331">
        <v>120.4</v>
      </c>
      <c r="N52" s="332">
        <v>-104.9</v>
      </c>
    </row>
    <row r="53" spans="1:14">
      <c r="A53" s="248"/>
      <c r="B53" s="244"/>
      <c r="C53" s="244"/>
      <c r="D53" s="244"/>
      <c r="E53" s="244"/>
      <c r="F53" s="244"/>
      <c r="G53" s="310" t="s">
        <v>514</v>
      </c>
      <c r="H53" s="311"/>
      <c r="I53" s="319">
        <v>2304973</v>
      </c>
      <c r="J53" s="320">
        <v>115243</v>
      </c>
      <c r="K53" s="321">
        <v>-0.5</v>
      </c>
      <c r="L53" s="322">
        <v>108992</v>
      </c>
      <c r="M53" s="323">
        <v>20.9</v>
      </c>
      <c r="N53" s="324">
        <v>-21.4</v>
      </c>
    </row>
    <row r="54" spans="1:14">
      <c r="A54" s="248"/>
      <c r="B54" s="244"/>
      <c r="C54" s="244"/>
      <c r="D54" s="244"/>
      <c r="E54" s="244"/>
      <c r="F54" s="244"/>
      <c r="G54" s="325"/>
      <c r="H54" s="326" t="s">
        <v>513</v>
      </c>
      <c r="I54" s="327">
        <v>1564926</v>
      </c>
      <c r="J54" s="328">
        <v>78242</v>
      </c>
      <c r="K54" s="329">
        <v>8.6</v>
      </c>
      <c r="L54" s="330">
        <v>51234</v>
      </c>
      <c r="M54" s="331">
        <v>-8.6</v>
      </c>
      <c r="N54" s="332">
        <v>17.2</v>
      </c>
    </row>
    <row r="55" spans="1:14">
      <c r="A55" s="248"/>
      <c r="B55" s="244"/>
      <c r="C55" s="244"/>
      <c r="D55" s="244"/>
      <c r="E55" s="244"/>
      <c r="F55" s="244"/>
      <c r="G55" s="310" t="s">
        <v>515</v>
      </c>
      <c r="H55" s="311"/>
      <c r="I55" s="319">
        <v>2019780</v>
      </c>
      <c r="J55" s="320">
        <v>102143</v>
      </c>
      <c r="K55" s="321">
        <v>-11.4</v>
      </c>
      <c r="L55" s="322">
        <v>90833</v>
      </c>
      <c r="M55" s="323">
        <v>-16.7</v>
      </c>
      <c r="N55" s="324">
        <v>5.3</v>
      </c>
    </row>
    <row r="56" spans="1:14">
      <c r="A56" s="248"/>
      <c r="B56" s="244"/>
      <c r="C56" s="244"/>
      <c r="D56" s="244"/>
      <c r="E56" s="244"/>
      <c r="F56" s="244"/>
      <c r="G56" s="325"/>
      <c r="H56" s="326" t="s">
        <v>513</v>
      </c>
      <c r="I56" s="327">
        <v>778003</v>
      </c>
      <c r="J56" s="328">
        <v>39345</v>
      </c>
      <c r="K56" s="329">
        <v>-49.7</v>
      </c>
      <c r="L56" s="330">
        <v>47037</v>
      </c>
      <c r="M56" s="331">
        <v>-8.1999999999999993</v>
      </c>
      <c r="N56" s="332">
        <v>-41.5</v>
      </c>
    </row>
    <row r="57" spans="1:14">
      <c r="A57" s="248"/>
      <c r="B57" s="244"/>
      <c r="C57" s="244"/>
      <c r="D57" s="244"/>
      <c r="E57" s="244"/>
      <c r="F57" s="244"/>
      <c r="G57" s="310" t="s">
        <v>516</v>
      </c>
      <c r="H57" s="311"/>
      <c r="I57" s="319">
        <v>1517245</v>
      </c>
      <c r="J57" s="320">
        <v>76528</v>
      </c>
      <c r="K57" s="321">
        <v>-25.1</v>
      </c>
      <c r="L57" s="322">
        <v>79181</v>
      </c>
      <c r="M57" s="323">
        <v>-12.8</v>
      </c>
      <c r="N57" s="324">
        <v>-12.3</v>
      </c>
    </row>
    <row r="58" spans="1:14">
      <c r="A58" s="248"/>
      <c r="B58" s="244"/>
      <c r="C58" s="244"/>
      <c r="D58" s="244"/>
      <c r="E58" s="244"/>
      <c r="F58" s="244"/>
      <c r="G58" s="325"/>
      <c r="H58" s="326" t="s">
        <v>513</v>
      </c>
      <c r="I58" s="327">
        <v>564205</v>
      </c>
      <c r="J58" s="328">
        <v>28458</v>
      </c>
      <c r="K58" s="329">
        <v>-27.7</v>
      </c>
      <c r="L58" s="330">
        <v>40448</v>
      </c>
      <c r="M58" s="331">
        <v>-14</v>
      </c>
      <c r="N58" s="332">
        <v>-13.7</v>
      </c>
    </row>
    <row r="59" spans="1:14">
      <c r="A59" s="248"/>
      <c r="B59" s="244"/>
      <c r="C59" s="244"/>
      <c r="D59" s="244"/>
      <c r="E59" s="244"/>
      <c r="F59" s="244"/>
      <c r="G59" s="310" t="s">
        <v>517</v>
      </c>
      <c r="H59" s="311"/>
      <c r="I59" s="319">
        <v>3234059</v>
      </c>
      <c r="J59" s="320">
        <v>163419</v>
      </c>
      <c r="K59" s="321">
        <v>113.5</v>
      </c>
      <c r="L59" s="322">
        <v>118124</v>
      </c>
      <c r="M59" s="323">
        <v>49.2</v>
      </c>
      <c r="N59" s="324">
        <v>64.3</v>
      </c>
    </row>
    <row r="60" spans="1:14">
      <c r="A60" s="248"/>
      <c r="B60" s="244"/>
      <c r="C60" s="244"/>
      <c r="D60" s="244"/>
      <c r="E60" s="244"/>
      <c r="F60" s="244"/>
      <c r="G60" s="325"/>
      <c r="H60" s="326" t="s">
        <v>513</v>
      </c>
      <c r="I60" s="333">
        <v>1035049</v>
      </c>
      <c r="J60" s="328">
        <v>52302</v>
      </c>
      <c r="K60" s="329">
        <v>83.8</v>
      </c>
      <c r="L60" s="330">
        <v>54614</v>
      </c>
      <c r="M60" s="331">
        <v>35</v>
      </c>
      <c r="N60" s="332">
        <v>48.8</v>
      </c>
    </row>
    <row r="61" spans="1:14">
      <c r="A61" s="248"/>
      <c r="B61" s="244"/>
      <c r="C61" s="244"/>
      <c r="D61" s="244"/>
      <c r="E61" s="244"/>
      <c r="F61" s="244"/>
      <c r="G61" s="310" t="s">
        <v>518</v>
      </c>
      <c r="H61" s="334"/>
      <c r="I61" s="335">
        <v>2283017</v>
      </c>
      <c r="J61" s="336">
        <v>114633</v>
      </c>
      <c r="K61" s="337">
        <v>19.600000000000001</v>
      </c>
      <c r="L61" s="338">
        <v>97461</v>
      </c>
      <c r="M61" s="339">
        <v>12.5</v>
      </c>
      <c r="N61" s="324">
        <v>7.1</v>
      </c>
    </row>
    <row r="62" spans="1:14">
      <c r="A62" s="248"/>
      <c r="B62" s="244"/>
      <c r="C62" s="244"/>
      <c r="D62" s="244"/>
      <c r="E62" s="244"/>
      <c r="F62" s="244"/>
      <c r="G62" s="325"/>
      <c r="H62" s="326" t="s">
        <v>513</v>
      </c>
      <c r="I62" s="327">
        <v>1079518</v>
      </c>
      <c r="J62" s="328">
        <v>54084</v>
      </c>
      <c r="K62" s="329">
        <v>6.1</v>
      </c>
      <c r="L62" s="330">
        <v>49880</v>
      </c>
      <c r="M62" s="331">
        <v>24.9</v>
      </c>
      <c r="N62" s="332">
        <v>-18.8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6.64</v>
      </c>
      <c r="G47" s="12">
        <v>10.33</v>
      </c>
      <c r="H47" s="12">
        <v>13.6</v>
      </c>
      <c r="I47" s="12">
        <v>16.09</v>
      </c>
      <c r="J47" s="13">
        <v>19.3</v>
      </c>
    </row>
    <row r="48" spans="2:10" ht="57.75" customHeight="1">
      <c r="B48" s="14"/>
      <c r="C48" s="1139" t="s">
        <v>4</v>
      </c>
      <c r="D48" s="1139"/>
      <c r="E48" s="1140"/>
      <c r="F48" s="15">
        <v>6.27</v>
      </c>
      <c r="G48" s="16">
        <v>7.12</v>
      </c>
      <c r="H48" s="16">
        <v>4.83</v>
      </c>
      <c r="I48" s="16">
        <v>5.26</v>
      </c>
      <c r="J48" s="17">
        <v>5.81</v>
      </c>
    </row>
    <row r="49" spans="2:10" ht="57.75" customHeight="1" thickBot="1">
      <c r="B49" s="18"/>
      <c r="C49" s="1141" t="s">
        <v>5</v>
      </c>
      <c r="D49" s="1141"/>
      <c r="E49" s="1142"/>
      <c r="F49" s="19">
        <v>6.92</v>
      </c>
      <c r="G49" s="20">
        <v>7.31</v>
      </c>
      <c r="H49" s="20">
        <v>2.38</v>
      </c>
      <c r="I49" s="20">
        <v>2.86</v>
      </c>
      <c r="J49" s="21">
        <v>3.95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525</v>
      </c>
      <c r="D34" s="1149"/>
      <c r="E34" s="1150"/>
      <c r="F34" s="32">
        <v>3.17</v>
      </c>
      <c r="G34" s="33">
        <v>6.89</v>
      </c>
      <c r="H34" s="33">
        <v>4.6900000000000004</v>
      </c>
      <c r="I34" s="33">
        <v>5.04</v>
      </c>
      <c r="J34" s="34">
        <v>5.73</v>
      </c>
      <c r="K34" s="22"/>
      <c r="L34" s="22"/>
      <c r="M34" s="22"/>
      <c r="N34" s="22"/>
      <c r="O34" s="22"/>
      <c r="P34" s="22"/>
    </row>
    <row r="35" spans="1:16" ht="39" customHeight="1">
      <c r="A35" s="22"/>
      <c r="B35" s="35"/>
      <c r="C35" s="1143" t="s">
        <v>526</v>
      </c>
      <c r="D35" s="1144"/>
      <c r="E35" s="1145"/>
      <c r="F35" s="36">
        <v>2.23</v>
      </c>
      <c r="G35" s="37">
        <v>2.33</v>
      </c>
      <c r="H35" s="37">
        <v>2.74</v>
      </c>
      <c r="I35" s="37">
        <v>2.96</v>
      </c>
      <c r="J35" s="38">
        <v>2.98</v>
      </c>
      <c r="K35" s="22"/>
      <c r="L35" s="22"/>
      <c r="M35" s="22"/>
      <c r="N35" s="22"/>
      <c r="O35" s="22"/>
      <c r="P35" s="22"/>
    </row>
    <row r="36" spans="1:16" ht="39" customHeight="1">
      <c r="A36" s="22"/>
      <c r="B36" s="35"/>
      <c r="C36" s="1143" t="s">
        <v>527</v>
      </c>
      <c r="D36" s="1144"/>
      <c r="E36" s="1145"/>
      <c r="F36" s="36">
        <v>3.15</v>
      </c>
      <c r="G36" s="37">
        <v>3.23</v>
      </c>
      <c r="H36" s="37">
        <v>3.03</v>
      </c>
      <c r="I36" s="37">
        <v>2.78</v>
      </c>
      <c r="J36" s="38">
        <v>1.89</v>
      </c>
      <c r="K36" s="22"/>
      <c r="L36" s="22"/>
      <c r="M36" s="22"/>
      <c r="N36" s="22"/>
      <c r="O36" s="22"/>
      <c r="P36" s="22"/>
    </row>
    <row r="37" spans="1:16" ht="39" customHeight="1">
      <c r="A37" s="22"/>
      <c r="B37" s="35"/>
      <c r="C37" s="1143" t="s">
        <v>528</v>
      </c>
      <c r="D37" s="1144"/>
      <c r="E37" s="1145"/>
      <c r="F37" s="36">
        <v>0.48</v>
      </c>
      <c r="G37" s="37">
        <v>0.37</v>
      </c>
      <c r="H37" s="37">
        <v>1.08</v>
      </c>
      <c r="I37" s="37">
        <v>1.21</v>
      </c>
      <c r="J37" s="38">
        <v>0.97</v>
      </c>
      <c r="K37" s="22"/>
      <c r="L37" s="22"/>
      <c r="M37" s="22"/>
      <c r="N37" s="22"/>
      <c r="O37" s="22"/>
      <c r="P37" s="22"/>
    </row>
    <row r="38" spans="1:16" ht="39" customHeight="1">
      <c r="A38" s="22"/>
      <c r="B38" s="35"/>
      <c r="C38" s="1143" t="s">
        <v>529</v>
      </c>
      <c r="D38" s="1144"/>
      <c r="E38" s="1145"/>
      <c r="F38" s="36">
        <v>0.22</v>
      </c>
      <c r="G38" s="37">
        <v>0.08</v>
      </c>
      <c r="H38" s="37">
        <v>0.11</v>
      </c>
      <c r="I38" s="37">
        <v>0.22</v>
      </c>
      <c r="J38" s="38">
        <v>0.22</v>
      </c>
      <c r="K38" s="22"/>
      <c r="L38" s="22"/>
      <c r="M38" s="22"/>
      <c r="N38" s="22"/>
      <c r="O38" s="22"/>
      <c r="P38" s="22"/>
    </row>
    <row r="39" spans="1:16" ht="39" customHeight="1">
      <c r="A39" s="22"/>
      <c r="B39" s="35"/>
      <c r="C39" s="1143" t="s">
        <v>530</v>
      </c>
      <c r="D39" s="1144"/>
      <c r="E39" s="1145"/>
      <c r="F39" s="36">
        <v>0.04</v>
      </c>
      <c r="G39" s="37">
        <v>0.04</v>
      </c>
      <c r="H39" s="37">
        <v>0.05</v>
      </c>
      <c r="I39" s="37">
        <v>0.04</v>
      </c>
      <c r="J39" s="38">
        <v>0.12</v>
      </c>
      <c r="K39" s="22"/>
      <c r="L39" s="22"/>
      <c r="M39" s="22"/>
      <c r="N39" s="22"/>
      <c r="O39" s="22"/>
      <c r="P39" s="22"/>
    </row>
    <row r="40" spans="1:16" ht="39" customHeight="1">
      <c r="A40" s="22"/>
      <c r="B40" s="35"/>
      <c r="C40" s="1143" t="s">
        <v>531</v>
      </c>
      <c r="D40" s="1144"/>
      <c r="E40" s="1145"/>
      <c r="F40" s="36">
        <v>0.08</v>
      </c>
      <c r="G40" s="37">
        <v>0.08</v>
      </c>
      <c r="H40" s="37">
        <v>0.08</v>
      </c>
      <c r="I40" s="37">
        <v>0.05</v>
      </c>
      <c r="J40" s="38">
        <v>0.08</v>
      </c>
      <c r="K40" s="22"/>
      <c r="L40" s="22"/>
      <c r="M40" s="22"/>
      <c r="N40" s="22"/>
      <c r="O40" s="22"/>
      <c r="P40" s="22"/>
    </row>
    <row r="41" spans="1:16" ht="39" customHeight="1">
      <c r="A41" s="22"/>
      <c r="B41" s="35"/>
      <c r="C41" s="1143" t="s">
        <v>532</v>
      </c>
      <c r="D41" s="1144"/>
      <c r="E41" s="1145"/>
      <c r="F41" s="36">
        <v>3.11</v>
      </c>
      <c r="G41" s="37">
        <v>0.22</v>
      </c>
      <c r="H41" s="37">
        <v>0.13</v>
      </c>
      <c r="I41" s="37">
        <v>0.22</v>
      </c>
      <c r="J41" s="38">
        <v>0.08</v>
      </c>
      <c r="K41" s="22"/>
      <c r="L41" s="22"/>
      <c r="M41" s="22"/>
      <c r="N41" s="22"/>
      <c r="O41" s="22"/>
      <c r="P41" s="22"/>
    </row>
    <row r="42" spans="1:16" ht="39" customHeight="1">
      <c r="A42" s="22"/>
      <c r="B42" s="39"/>
      <c r="C42" s="1143" t="s">
        <v>533</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534</v>
      </c>
      <c r="D43" s="1147"/>
      <c r="E43" s="1148"/>
      <c r="F43" s="41">
        <v>0.48</v>
      </c>
      <c r="G43" s="42">
        <v>0.77</v>
      </c>
      <c r="H43" s="42">
        <v>0.46</v>
      </c>
      <c r="I43" s="42">
        <v>0.38</v>
      </c>
      <c r="J43" s="43">
        <v>0.14000000000000001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10</v>
      </c>
      <c r="C45" s="1160"/>
      <c r="D45" s="58"/>
      <c r="E45" s="1165" t="s">
        <v>11</v>
      </c>
      <c r="F45" s="1165"/>
      <c r="G45" s="1165"/>
      <c r="H45" s="1165"/>
      <c r="I45" s="1165"/>
      <c r="J45" s="1166"/>
      <c r="K45" s="59">
        <v>3058</v>
      </c>
      <c r="L45" s="60">
        <v>2879</v>
      </c>
      <c r="M45" s="60">
        <v>2817</v>
      </c>
      <c r="N45" s="60">
        <v>2674</v>
      </c>
      <c r="O45" s="61">
        <v>2787</v>
      </c>
      <c r="P45" s="48"/>
      <c r="Q45" s="48"/>
      <c r="R45" s="48"/>
      <c r="S45" s="48"/>
      <c r="T45" s="48"/>
      <c r="U45" s="48"/>
    </row>
    <row r="46" spans="1:21" ht="30.75" customHeight="1">
      <c r="A46" s="48"/>
      <c r="B46" s="1161"/>
      <c r="C46" s="1162"/>
      <c r="D46" s="62"/>
      <c r="E46" s="1153" t="s">
        <v>12</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13</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14</v>
      </c>
      <c r="F48" s="1153"/>
      <c r="G48" s="1153"/>
      <c r="H48" s="1153"/>
      <c r="I48" s="1153"/>
      <c r="J48" s="1154"/>
      <c r="K48" s="63">
        <v>836</v>
      </c>
      <c r="L48" s="64">
        <v>802</v>
      </c>
      <c r="M48" s="64">
        <v>780</v>
      </c>
      <c r="N48" s="64">
        <v>762</v>
      </c>
      <c r="O48" s="65">
        <v>796</v>
      </c>
      <c r="P48" s="48"/>
      <c r="Q48" s="48"/>
      <c r="R48" s="48"/>
      <c r="S48" s="48"/>
      <c r="T48" s="48"/>
      <c r="U48" s="48"/>
    </row>
    <row r="49" spans="1:21" ht="30.75" customHeight="1">
      <c r="A49" s="48"/>
      <c r="B49" s="1161"/>
      <c r="C49" s="1162"/>
      <c r="D49" s="62"/>
      <c r="E49" s="1153" t="s">
        <v>15</v>
      </c>
      <c r="F49" s="1153"/>
      <c r="G49" s="1153"/>
      <c r="H49" s="1153"/>
      <c r="I49" s="1153"/>
      <c r="J49" s="1154"/>
      <c r="K49" s="63">
        <v>153</v>
      </c>
      <c r="L49" s="64">
        <v>49</v>
      </c>
      <c r="M49" s="64">
        <v>1</v>
      </c>
      <c r="N49" s="64">
        <v>1</v>
      </c>
      <c r="O49" s="65">
        <v>1</v>
      </c>
      <c r="P49" s="48"/>
      <c r="Q49" s="48"/>
      <c r="R49" s="48"/>
      <c r="S49" s="48"/>
      <c r="T49" s="48"/>
      <c r="U49" s="48"/>
    </row>
    <row r="50" spans="1:21" ht="30.75" customHeight="1">
      <c r="A50" s="48"/>
      <c r="B50" s="1161"/>
      <c r="C50" s="1162"/>
      <c r="D50" s="62"/>
      <c r="E50" s="1153" t="s">
        <v>16</v>
      </c>
      <c r="F50" s="1153"/>
      <c r="G50" s="1153"/>
      <c r="H50" s="1153"/>
      <c r="I50" s="1153"/>
      <c r="J50" s="1154"/>
      <c r="K50" s="63">
        <v>103</v>
      </c>
      <c r="L50" s="64">
        <v>60</v>
      </c>
      <c r="M50" s="64">
        <v>36</v>
      </c>
      <c r="N50" s="64">
        <v>40</v>
      </c>
      <c r="O50" s="65">
        <v>31</v>
      </c>
      <c r="P50" s="48"/>
      <c r="Q50" s="48"/>
      <c r="R50" s="48"/>
      <c r="S50" s="48"/>
      <c r="T50" s="48"/>
      <c r="U50" s="48"/>
    </row>
    <row r="51" spans="1:21" ht="30.75" customHeight="1">
      <c r="A51" s="48"/>
      <c r="B51" s="1163"/>
      <c r="C51" s="1164"/>
      <c r="D51" s="66"/>
      <c r="E51" s="1153" t="s">
        <v>17</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2465</v>
      </c>
      <c r="L52" s="64">
        <v>2267</v>
      </c>
      <c r="M52" s="64">
        <v>2160</v>
      </c>
      <c r="N52" s="64">
        <v>2097</v>
      </c>
      <c r="O52" s="65">
        <v>2203</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1685</v>
      </c>
      <c r="L53" s="69">
        <v>1523</v>
      </c>
      <c r="M53" s="69">
        <v>1474</v>
      </c>
      <c r="N53" s="69">
        <v>1380</v>
      </c>
      <c r="O53" s="70">
        <v>1412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2015-04-24T06:19:51Z</cp:lastPrinted>
  <dcterms:created xsi:type="dcterms:W3CDTF">2015-02-17T07:29:25Z</dcterms:created>
  <dcterms:modified xsi:type="dcterms:W3CDTF">2015-04-24T06:20:16Z</dcterms:modified>
</cp:coreProperties>
</file>