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AM37" i="9"/>
  <c r="C37" i="9"/>
  <c r="BW36" i="9"/>
  <c r="AM36" i="9"/>
  <c r="C36" i="9"/>
  <c r="BW35" i="9"/>
  <c r="CO34" i="9"/>
  <c r="CO35" i="9" s="1"/>
  <c r="CO36" i="9" s="1"/>
  <c r="CO37" i="9" s="1"/>
  <c r="CO38" i="9" s="1"/>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c r="AM35" i="9" s="1"/>
  <c r="BE34" i="9" l="1"/>
  <c r="BE35" i="9" s="1"/>
  <c r="BE36" i="9" s="1"/>
  <c r="BE37" i="9" s="1"/>
</calcChain>
</file>

<file path=xl/sharedStrings.xml><?xml version="1.0" encoding="utf-8"?>
<sst xmlns="http://schemas.openxmlformats.org/spreadsheetml/2006/main" count="1019" uniqueCount="575">
  <si>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</si>
  <si>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</si>
  <si>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</si>
  <si>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</si>
  <si>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</si>
  <si>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</si>
  <si>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</si>
  <si>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</si>
  <si>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</si>
  <si>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</si>
  <si>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</si>
  <si>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</si>
  <si>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</si>
  <si>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</si>
  <si>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</si>
  <si>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</si>
  <si>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</si>
  <si>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</si>
  <si>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</si>
  <si>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</si>
  <si>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</si>
  <si>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</si>
  <si>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</si>
  <si>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</si>
  <si>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</si>
  <si>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</si>
  <si>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</si>
  <si>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</si>
  <si>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</si>
  <si>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</si>
  <si>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</si>
  <si>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</si>
  <si>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</si>
  <si>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</si>
  <si>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</si>
  <si>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</si>
  <si>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</si>
  <si>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</si>
  <si>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</si>
  <si>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</si>
  <si>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</si>
  <si>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</si>
  <si>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</si>
  <si>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</si>
  <si>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</si>
  <si>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</si>
  <si>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</si>
  <si>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</si>
  <si>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</si>
  <si>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</si>
  <si>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</si>
  <si>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</si>
  <si>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</si>
  <si>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</si>
  <si>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</si>
  <si>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</si>
  <si>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</si>
  <si>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</si>
  <si>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</si>
  <si>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</si>
  <si>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</si>
  <si>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</si>
  <si>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</si>
  <si>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</si>
  <si>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</si>
  <si>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</si>
  <si>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</si>
  <si>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</si>
  <si>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</si>
  <si>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</si>
  <si>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</si>
  <si>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</si>
  <si>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</si>
  <si>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</si>
  <si>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</si>
  <si>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</si>
  <si>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</si>
  <si>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</si>
  <si>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</si>
  <si>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</si>
  <si>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</si>
  <si>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北広島町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</si>
  <si>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</si>
  <si>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</si>
  <si>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</si>
  <si>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</si>
  <si>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</si>
  <si>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</si>
  <si>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</si>
  <si>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</si>
  <si>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</si>
  <si>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</si>
  <si>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</si>
  <si>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</si>
  <si>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</si>
  <si>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</si>
  <si>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</si>
  <si>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</si>
  <si>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</si>
  <si>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</si>
  <si>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</si>
  <si>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</si>
  <si>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</si>
  <si>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</si>
  <si>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</si>
  <si>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</si>
  <si>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</si>
  <si>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</si>
  <si>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</si>
  <si>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</si>
  <si>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</si>
  <si>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</si>
  <si>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</si>
  <si>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</si>
  <si>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</si>
  <si>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</si>
  <si>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</si>
  <si>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</si>
  <si>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</si>
  <si>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</si>
  <si>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</si>
  <si>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</si>
  <si>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</si>
  <si>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</si>
  <si>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</si>
  <si>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</si>
  <si>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</si>
  <si>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</si>
  <si>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</si>
  <si>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</si>
  <si>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</si>
  <si>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</si>
  <si>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</si>
  <si>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</si>
  <si>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</si>
  <si>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</si>
  <si>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</si>
  <si>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</si>
  <si>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</si>
  <si>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</si>
  <si>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</si>
  <si>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</si>
  <si>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</si>
  <si>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</si>
  <si>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</si>
  <si>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</si>
  <si>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</si>
  <si>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</si>
  <si>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</si>
  <si>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</si>
  <si>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</si>
  <si>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</si>
  <si>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</si>
  <si>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</si>
  <si>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</si>
  <si>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</si>
  <si>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</si>
  <si>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</si>
  <si>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</si>
  <si>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</si>
  <si>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</si>
  <si>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</si>
  <si>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</si>
  <si>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</si>
  <si>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</si>
  <si>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</si>
  <si>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</si>
  <si>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</si>
  <si>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</si>
  <si>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</si>
  <si>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</si>
  <si>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</si>
  <si>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</si>
  <si>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</si>
  <si>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</si>
  <si>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</si>
  <si>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</si>
  <si>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</si>
  <si>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</si>
  <si>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</si>
  <si>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</si>
  <si>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</si>
  <si>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</si>
  <si>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</si>
  <si>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</si>
  <si>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</si>
  <si>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</si>
  <si>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</si>
  <si>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</si>
  <si>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</si>
  <si>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</si>
  <si>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</si>
  <si>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</si>
  <si>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広島県北広島町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</si>
  <si>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</si>
  <si>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</si>
  <si>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</si>
  <si>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</si>
  <si>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</si>
  <si>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</si>
  <si>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</si>
  <si>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</si>
  <si>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</si>
  <si>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</si>
  <si>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</si>
  <si>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</si>
  <si>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</si>
  <si>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</si>
  <si>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</si>
  <si>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</si>
  <si>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</si>
  <si>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</si>
  <si>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</si>
  <si>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</si>
  <si>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</si>
  <si>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</si>
  <si>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</si>
  <si>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</si>
  <si>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</si>
  <si>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</si>
  <si>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</si>
  <si>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</si>
  <si>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</si>
  <si>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</si>
  <si>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</si>
  <si>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</si>
  <si>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</si>
  <si>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</si>
  <si>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</si>
  <si>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</si>
  <si>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</si>
  <si>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</si>
  <si>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</si>
  <si>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</si>
  <si>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</si>
  <si>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</si>
  <si>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</si>
  <si>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</si>
  <si>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</si>
  <si>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</si>
  <si>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</si>
  <si>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</si>
  <si>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</si>
  <si>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</si>
  <si>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</si>
  <si>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</si>
  <si>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</si>
  <si>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</si>
  <si>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</si>
  <si>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</si>
  <si>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</si>
  <si>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</si>
  <si>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</si>
  <si>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</si>
  <si>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</si>
  <si>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</si>
  <si>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</si>
  <si>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</si>
  <si>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</si>
  <si>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</si>
  <si>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</si>
  <si>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</si>
  <si>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</si>
  <si>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</si>
  <si>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</si>
  <si>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</si>
  <si>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</si>
  <si>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</si>
  <si>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</si>
  <si>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</si>
  <si>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</si>
  <si>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</si>
  <si>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</si>
  <si>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</si>
  <si>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</si>
  <si>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</si>
  <si>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</si>
  <si>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</si>
  <si>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</si>
  <si>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</si>
  <si>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</si>
  <si>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</si>
  <si>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</si>
  <si>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</si>
  <si>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</si>
  <si>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</si>
  <si>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</si>
  <si>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</si>
  <si>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</si>
  <si>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</si>
  <si>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</si>
  <si>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</si>
  <si>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</si>
  <si>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</si>
  <si>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</si>
  <si>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</si>
  <si>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</si>
  <si>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</si>
  <si>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</si>
  <si>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</si>
  <si>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</si>
  <si>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</si>
  <si>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</si>
  <si>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</si>
  <si>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</si>
  <si>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</si>
  <si>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</si>
  <si>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</si>
  <si>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</si>
  <si>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</si>
  <si>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</si>
  <si>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</si>
  <si>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</si>
  <si>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</si>
  <si>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</si>
  <si>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</si>
  <si>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</si>
  <si>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</si>
  <si>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</si>
  <si>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</si>
  <si>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</si>
  <si>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</si>
  <si>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</si>
  <si>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</si>
  <si>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</si>
  <si>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</si>
  <si>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</si>
  <si>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</si>
  <si>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</si>
  <si>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</si>
  <si>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</si>
  <si>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</si>
  <si>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</si>
  <si>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</si>
  <si>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</si>
  <si>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</si>
  <si>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</si>
  <si>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</si>
  <si>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</si>
  <si>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</si>
  <si>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</si>
  <si>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広島県北広島町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</si>
  <si>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</si>
  <si>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</si>
  <si>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</si>
  <si>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</si>
  <si>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</si>
  <si>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</si>
  <si>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</si>
  <si>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</si>
  <si>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</si>
  <si>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</si>
  <si>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</si>
  <si>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</si>
  <si>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</si>
  <si>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</si>
  <si>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</si>
  <si>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</si>
  <si>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</si>
  <si>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</si>
  <si>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</si>
  <si>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</si>
  <si>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情報基盤整備事業特別会計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</si>
  <si>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</si>
  <si>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</si>
  <si>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</si>
  <si>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</si>
  <si>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</si>
  <si>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</si>
  <si>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</si>
  <si>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</si>
  <si>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</si>
  <si>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</si>
  <si>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</si>
  <si>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</si>
  <si>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</si>
  <si>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</si>
  <si>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</si>
  <si>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</si>
  <si>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</si>
  <si>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</si>
  <si>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水道事業会計</t>
    <phoneticPr fontId="5"/>
  </si>
  <si>
    <t>法適用企業</t>
    <phoneticPr fontId="5"/>
  </si>
  <si>
    <t>豊平病院事業会計</t>
    <phoneticPr fontId="5"/>
  </si>
  <si>
    <t>簡易水道事業特別会計</t>
    <phoneticPr fontId="5"/>
  </si>
  <si>
    <t>法非適用企業</t>
    <phoneticPr fontId="5"/>
  </si>
  <si>
    <t>電気事業特別会計</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</si>
  <si>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</si>
  <si>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</si>
  <si>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</si>
  <si>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</si>
  <si>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</si>
  <si>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</si>
  <si>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</si>
  <si>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</si>
  <si>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</si>
  <si>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</si>
  <si>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</si>
  <si>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</si>
  <si>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</si>
  <si>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</si>
  <si>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</si>
  <si>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</si>
  <si>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</si>
  <si>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</si>
  <si>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</si>
  <si>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</si>
  <si>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</si>
  <si>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</si>
  <si>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</si>
  <si>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</si>
  <si>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</si>
  <si>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</si>
  <si>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</si>
  <si>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</si>
  <si>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</si>
  <si>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</si>
  <si>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</si>
  <si>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</si>
  <si>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</si>
  <si>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</si>
  <si>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</si>
  <si>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</si>
  <si>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</si>
  <si>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</si>
  <si>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</si>
  <si>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</si>
  <si>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</si>
  <si>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</si>
  <si>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</si>
  <si>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</si>
  <si>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</si>
  <si>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</si>
  <si>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</si>
  <si>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</si>
  <si>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</si>
  <si>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</si>
  <si>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</si>
  <si>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</si>
  <si>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</si>
  <si>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</si>
  <si>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</si>
  <si>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</si>
  <si>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</si>
  <si>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</si>
  <si>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</si>
  <si>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</si>
  <si>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</si>
  <si>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</si>
  <si>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</si>
  <si>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</si>
  <si>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</si>
  <si>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</si>
  <si>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</si>
  <si>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豊平病院事業会計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</si>
  <si>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</si>
  <si>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</si>
  <si>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</si>
  <si>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</si>
  <si>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</si>
  <si>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</si>
  <si>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</si>
  <si>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</si>
  <si>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</si>
  <si>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</si>
  <si>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</si>
  <si>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</si>
  <si>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</si>
  <si>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</si>
  <si>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</si>
  <si>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</si>
  <si>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</si>
  <si>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</si>
  <si>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</si>
  <si>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</si>
  <si>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</si>
  <si>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</si>
  <si>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</si>
  <si>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</si>
  <si>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</si>
  <si>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</si>
  <si>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</si>
  <si>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</si>
  <si>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</si>
  <si>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</si>
  <si>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</si>
  <si>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</si>
  <si>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</si>
  <si>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</si>
  <si>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</si>
  <si>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</si>
  <si>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</si>
  <si>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</si>
  <si>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</si>
  <si>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</si>
  <si>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</si>
  <si>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</si>
  <si>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</si>
  <si>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</si>
  <si>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</si>
  <si>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</si>
  <si>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</si>
  <si>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</si>
  <si>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</si>
  <si>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</si>
  <si>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</si>
  <si>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</si>
  <si>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</si>
  <si>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</si>
  <si>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</si>
  <si>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</si>
  <si>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</si>
  <si>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</si>
  <si>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</si>
  <si>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</si>
  <si>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</si>
  <si>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</si>
  <si>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</si>
  <si>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</si>
  <si>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</si>
  <si>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</si>
  <si>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</si>
  <si>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</si>
  <si>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</si>
  <si>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</si>
  <si>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</si>
  <si>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</si>
  <si>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</si>
  <si>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</si>
  <si>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</si>
  <si>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</si>
  <si>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</si>
  <si>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</si>
  <si>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</si>
  <si>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</si>
  <si>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1.23</t>
  </si>
  <si>
    <t>水道事業会計</t>
  </si>
  <si>
    <t>一般会計</t>
  </si>
  <si>
    <t>国民健康保険特別会計</t>
  </si>
  <si>
    <t>豊平病院事業会計</t>
  </si>
  <si>
    <t>介護保険特別会計</t>
  </si>
  <si>
    <t>下水道事業特別会計</t>
  </si>
  <si>
    <t>情報基盤整備事業特別会計</t>
  </si>
  <si>
    <t>農業集落排水事業特別会計</t>
  </si>
  <si>
    <t>その他会計（赤字）</t>
  </si>
  <si>
    <t>その他会計（黒字）</t>
  </si>
  <si>
    <t>-</t>
    <phoneticPr fontId="2"/>
  </si>
  <si>
    <t>-</t>
    <phoneticPr fontId="2"/>
  </si>
  <si>
    <t>-</t>
    <phoneticPr fontId="2"/>
  </si>
  <si>
    <t>○</t>
  </si>
  <si>
    <t>○</t>
    <phoneticPr fontId="2"/>
  </si>
  <si>
    <t>芸北プラモーション</t>
    <rPh sb="0" eb="2">
      <t>ゲイホク</t>
    </rPh>
    <phoneticPr fontId="2"/>
  </si>
  <si>
    <t>北広島町農林建公社</t>
    <rPh sb="0" eb="4">
      <t>キタヒロシマチョウ</t>
    </rPh>
    <rPh sb="4" eb="6">
      <t>ノウリン</t>
    </rPh>
    <rPh sb="6" eb="7">
      <t>ケン</t>
    </rPh>
    <rPh sb="7" eb="9">
      <t>コウシャ</t>
    </rPh>
    <phoneticPr fontId="2"/>
  </si>
  <si>
    <t>どんぐり財団</t>
    <rPh sb="4" eb="6">
      <t>ザイダン</t>
    </rPh>
    <phoneticPr fontId="2"/>
  </si>
  <si>
    <t>どんぐり村</t>
    <rPh sb="4" eb="5">
      <t>ムラ</t>
    </rPh>
    <phoneticPr fontId="2"/>
  </si>
  <si>
    <t>さんさん市</t>
    <rPh sb="4" eb="5">
      <t>イチ</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</si>
  <si>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</si>
  <si>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</si>
  <si>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芸北広域環境施設組合</t>
    <rPh sb="0" eb="2">
      <t>ゲイホク</t>
    </rPh>
    <rPh sb="2" eb="4">
      <t>コウイキ</t>
    </rPh>
    <rPh sb="4" eb="6">
      <t>カンキョウ</t>
    </rPh>
    <rPh sb="6" eb="8">
      <t>シセツ</t>
    </rPh>
    <rPh sb="8" eb="10">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</si>
  <si>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</si>
  <si>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山県郡西部衛生組合</t>
    <rPh sb="0" eb="3">
      <t>ヤマガタグン</t>
    </rPh>
    <rPh sb="3" eb="5">
      <t>セイブ</t>
    </rPh>
    <rPh sb="5" eb="7">
      <t>エイセイ</t>
    </rPh>
    <rPh sb="7" eb="9">
      <t>クミアイ</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</si>
  <si>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</si>
  <si>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</si>
  <si>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</si>
  <si>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</si>
  <si>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</si>
  <si>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</si>
  <si>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</si>
  <si>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</si>
  <si>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</si>
  <si>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</si>
  <si>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</si>
  <si>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</si>
  <si>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類似団体の平均と比較すると将来負担比率の差はH23以降H26まで縮小傾向にあったがH27においてはH23水準まで拡大した。実質公債費比率の差もH23からH24に減少したもののH25以降拡大して
いる、近年喫緊の施策の実施に伴い財政目標の発行制限額を超えて地方債を借入れている事が要因と分析している。
今後は、プライマリーバランスの黒字と起債発行額年15億円の上限目標を堅持し、目標達成のため事業の進度調整を行うとともに近年目標超過した額の調整を図る。</t>
    <rPh sb="0" eb="2">
      <t>ルイジ</t>
    </rPh>
    <rPh sb="2" eb="4">
      <t>ダンタイ</t>
    </rPh>
    <rPh sb="5" eb="7">
      <t>ヘイキン</t>
    </rPh>
    <rPh sb="8" eb="10">
      <t>ヒカク</t>
    </rPh>
    <rPh sb="13" eb="15">
      <t>ショウライ</t>
    </rPh>
    <rPh sb="15" eb="17">
      <t>フタン</t>
    </rPh>
    <rPh sb="17" eb="19">
      <t>ヒリツ</t>
    </rPh>
    <rPh sb="20" eb="21">
      <t>サ</t>
    </rPh>
    <rPh sb="25" eb="27">
      <t>イコウ</t>
    </rPh>
    <rPh sb="32" eb="34">
      <t>シュクショウ</t>
    </rPh>
    <rPh sb="34" eb="36">
      <t>ケイコウ</t>
    </rPh>
    <rPh sb="52" eb="54">
      <t>スイジュン</t>
    </rPh>
    <rPh sb="56" eb="58">
      <t>カクダイ</t>
    </rPh>
    <rPh sb="61" eb="63">
      <t>ジッシツ</t>
    </rPh>
    <rPh sb="63" eb="66">
      <t>コウサイヒ</t>
    </rPh>
    <rPh sb="66" eb="68">
      <t>ヒリツ</t>
    </rPh>
    <rPh sb="69" eb="70">
      <t>サ</t>
    </rPh>
    <rPh sb="80" eb="82">
      <t>ゲンショウ</t>
    </rPh>
    <rPh sb="90" eb="92">
      <t>イコウ</t>
    </rPh>
    <rPh sb="92" eb="94">
      <t>カクダイ</t>
    </rPh>
    <rPh sb="100" eb="102">
      <t>キンネン</t>
    </rPh>
    <rPh sb="102" eb="104">
      <t>キッキン</t>
    </rPh>
    <rPh sb="105" eb="106">
      <t>セ</t>
    </rPh>
    <rPh sb="106" eb="107">
      <t>サク</t>
    </rPh>
    <rPh sb="108" eb="110">
      <t>ジッシ</t>
    </rPh>
    <rPh sb="111" eb="112">
      <t>トモナ</t>
    </rPh>
    <rPh sb="113" eb="115">
      <t>ザイセイ</t>
    </rPh>
    <rPh sb="115" eb="117">
      <t>モクヒョウ</t>
    </rPh>
    <rPh sb="118" eb="120">
      <t>ハッコウ</t>
    </rPh>
    <rPh sb="120" eb="122">
      <t>セイゲン</t>
    </rPh>
    <rPh sb="122" eb="123">
      <t>ガク</t>
    </rPh>
    <rPh sb="124" eb="125">
      <t>コ</t>
    </rPh>
    <rPh sb="127" eb="130">
      <t>チホウサイ</t>
    </rPh>
    <rPh sb="131" eb="133">
      <t>カリイ</t>
    </rPh>
    <rPh sb="137" eb="138">
      <t>コト</t>
    </rPh>
    <rPh sb="139" eb="141">
      <t>ヨウイン</t>
    </rPh>
    <rPh sb="142" eb="144">
      <t>ブンセキ</t>
    </rPh>
    <rPh sb="150" eb="152">
      <t>コンゴ</t>
    </rPh>
    <rPh sb="165" eb="167">
      <t>クロジ</t>
    </rPh>
    <rPh sb="168" eb="170">
      <t>キサイ</t>
    </rPh>
    <rPh sb="170" eb="173">
      <t>ハッコウガク</t>
    </rPh>
    <rPh sb="173" eb="174">
      <t>ネン</t>
    </rPh>
    <rPh sb="176" eb="178">
      <t>オクエン</t>
    </rPh>
    <rPh sb="179" eb="181">
      <t>ジョウゲン</t>
    </rPh>
    <rPh sb="181" eb="183">
      <t>モクヒョウ</t>
    </rPh>
    <rPh sb="184" eb="186">
      <t>ケンジ</t>
    </rPh>
    <rPh sb="188" eb="190">
      <t>モクヒョウ</t>
    </rPh>
    <rPh sb="190" eb="192">
      <t>タッセイ</t>
    </rPh>
    <rPh sb="195" eb="197">
      <t>ジギョウ</t>
    </rPh>
    <rPh sb="198" eb="200">
      <t>シンド</t>
    </rPh>
    <rPh sb="200" eb="202">
      <t>チョウセイ</t>
    </rPh>
    <rPh sb="203" eb="204">
      <t>オコナ</t>
    </rPh>
    <rPh sb="209" eb="211">
      <t>キンネン</t>
    </rPh>
    <rPh sb="211" eb="213">
      <t>モクヒョウ</t>
    </rPh>
    <rPh sb="213" eb="215">
      <t>チョウカ</t>
    </rPh>
    <rPh sb="217" eb="218">
      <t>ガク</t>
    </rPh>
    <rPh sb="219" eb="221">
      <t>チョウセイ</t>
    </rPh>
    <rPh sb="222" eb="223">
      <t>ハカ</t>
    </rPh>
    <phoneticPr fontId="5"/>
  </si>
  <si>
    <t>本町の将来負担比率が全国平均（38.9）や類似団体平均と比較し高いことは折り込み済みであったが、有形固定資産減価償却率（いわゆる資産老朽化比率）までもがH27時点で全国平均（55.6）や類似
団体平均と比べ高い状況である。現在本町では、身の丈（財政規模）にあった予算・決算を目指す取組を行っているが、これから先、この取組を継続していくこととすると将来負担比率は全国平均や類似団体平均に近づいていくことが予想されるが、所有する全ての資産を維持していくこととしたならば、資産老朽化比率の差はますます広がっていくものと思われる。持続可能な町政運営のため、H27に策定した北広島町公共施設等総合管理計画に基き、本町の身の丈にあった資産規模に資産を縮減していくことは勿論、民間活力の活用等により事業費や一般財源を圧縮するとともに、国・県の補助制度の動向を注視し、特定財源を確保するなど将来の町民負担の圧縮に努めていく必要がある。</t>
    <rPh sb="0" eb="2">
      <t>ホンチョウ</t>
    </rPh>
    <rPh sb="3" eb="5">
      <t>ショウライ</t>
    </rPh>
    <rPh sb="5" eb="7">
      <t>フタン</t>
    </rPh>
    <rPh sb="7" eb="9">
      <t>ヒリツ</t>
    </rPh>
    <rPh sb="10" eb="12">
      <t>ゼンコク</t>
    </rPh>
    <rPh sb="12" eb="14">
      <t>ヘイキン</t>
    </rPh>
    <rPh sb="21" eb="23">
      <t>ルイジ</t>
    </rPh>
    <rPh sb="23" eb="25">
      <t>ダンタイ</t>
    </rPh>
    <rPh sb="25" eb="27">
      <t>ヘイキン</t>
    </rPh>
    <rPh sb="28" eb="30">
      <t>ヒカク</t>
    </rPh>
    <rPh sb="31" eb="32">
      <t>タカ</t>
    </rPh>
    <rPh sb="36" eb="37">
      <t>オ</t>
    </rPh>
    <rPh sb="38" eb="39">
      <t>コ</t>
    </rPh>
    <rPh sb="40" eb="41">
      <t>ズ</t>
    </rPh>
    <rPh sb="48" eb="50">
      <t>ユウケイ</t>
    </rPh>
    <rPh sb="50" eb="52">
      <t>コテイ</t>
    </rPh>
    <rPh sb="52" eb="54">
      <t>シサン</t>
    </rPh>
    <rPh sb="54" eb="56">
      <t>ゲンカ</t>
    </rPh>
    <rPh sb="56" eb="58">
      <t>ショウキャク</t>
    </rPh>
    <rPh sb="58" eb="59">
      <t>リツ</t>
    </rPh>
    <rPh sb="64" eb="66">
      <t>シサン</t>
    </rPh>
    <rPh sb="66" eb="69">
      <t>ロウキュウカ</t>
    </rPh>
    <rPh sb="69" eb="71">
      <t>ヒリツ</t>
    </rPh>
    <rPh sb="79" eb="81">
      <t>ジテン</t>
    </rPh>
    <rPh sb="82" eb="84">
      <t>ゼンコク</t>
    </rPh>
    <rPh sb="84" eb="86">
      <t>ヘイキン</t>
    </rPh>
    <rPh sb="93" eb="95">
      <t>ルイジ</t>
    </rPh>
    <rPh sb="98" eb="100">
      <t>ヘイキン</t>
    </rPh>
    <rPh sb="101" eb="102">
      <t>クラ</t>
    </rPh>
    <rPh sb="103" eb="104">
      <t>タカ</t>
    </rPh>
    <rPh sb="105" eb="107">
      <t>ジョウキョウ</t>
    </rPh>
    <rPh sb="111" eb="113">
      <t>ゲンザイ</t>
    </rPh>
    <rPh sb="113" eb="115">
      <t>ホンチョウ</t>
    </rPh>
    <rPh sb="118" eb="119">
      <t>ミ</t>
    </rPh>
    <rPh sb="120" eb="121">
      <t>タケ</t>
    </rPh>
    <rPh sb="122" eb="124">
      <t>ザイセイ</t>
    </rPh>
    <rPh sb="124" eb="126">
      <t>キボ</t>
    </rPh>
    <rPh sb="131" eb="133">
      <t>ヨサン</t>
    </rPh>
    <rPh sb="134" eb="136">
      <t>ケッサン</t>
    </rPh>
    <rPh sb="137" eb="139">
      <t>メザ</t>
    </rPh>
    <rPh sb="140" eb="142">
      <t>トリクミ</t>
    </rPh>
    <rPh sb="143" eb="144">
      <t>オコナ</t>
    </rPh>
    <rPh sb="154" eb="155">
      <t>サキ</t>
    </rPh>
    <rPh sb="158" eb="160">
      <t>トリクミ</t>
    </rPh>
    <rPh sb="161" eb="163">
      <t>ケイゾク</t>
    </rPh>
    <rPh sb="173" eb="175">
      <t>ショウライ</t>
    </rPh>
    <rPh sb="175" eb="177">
      <t>フタン</t>
    </rPh>
    <rPh sb="177" eb="179">
      <t>ヒリツ</t>
    </rPh>
    <rPh sb="180" eb="182">
      <t>ゼンコク</t>
    </rPh>
    <rPh sb="182" eb="184">
      <t>ヘイキン</t>
    </rPh>
    <rPh sb="185" eb="187">
      <t>ルイジ</t>
    </rPh>
    <rPh sb="187" eb="189">
      <t>ダンタイ</t>
    </rPh>
    <rPh sb="189" eb="191">
      <t>ヘイキン</t>
    </rPh>
    <rPh sb="192" eb="193">
      <t>チカ</t>
    </rPh>
    <rPh sb="201" eb="203">
      <t>ヨソウ</t>
    </rPh>
    <rPh sb="208" eb="210">
      <t>ショユウ</t>
    </rPh>
    <rPh sb="212" eb="213">
      <t>スベ</t>
    </rPh>
    <rPh sb="215" eb="217">
      <t>シサン</t>
    </rPh>
    <rPh sb="218" eb="220">
      <t>イジ</t>
    </rPh>
    <rPh sb="233" eb="235">
      <t>シサン</t>
    </rPh>
    <rPh sb="235" eb="238">
      <t>ロウキュウカ</t>
    </rPh>
    <rPh sb="238" eb="240">
      <t>ヒリツ</t>
    </rPh>
    <rPh sb="241" eb="242">
      <t>サ</t>
    </rPh>
    <rPh sb="247" eb="248">
      <t>ヒロ</t>
    </rPh>
    <rPh sb="256" eb="257">
      <t>オモ</t>
    </rPh>
    <rPh sb="261" eb="263">
      <t>ジゾク</t>
    </rPh>
    <rPh sb="263" eb="265">
      <t>カノウ</t>
    </rPh>
    <rPh sb="266" eb="268">
      <t>チョウセイ</t>
    </rPh>
    <rPh sb="268" eb="270">
      <t>ウンエイ</t>
    </rPh>
    <rPh sb="278" eb="280">
      <t>サクテイ</t>
    </rPh>
    <rPh sb="282" eb="286">
      <t>キタヒロシマチョウ</t>
    </rPh>
    <rPh sb="286" eb="288">
      <t>コウキョウ</t>
    </rPh>
    <rPh sb="288" eb="290">
      <t>シセツ</t>
    </rPh>
    <rPh sb="290" eb="291">
      <t>トウ</t>
    </rPh>
    <rPh sb="291" eb="293">
      <t>ソウゴウ</t>
    </rPh>
    <rPh sb="293" eb="295">
      <t>カンリ</t>
    </rPh>
    <rPh sb="295" eb="297">
      <t>ケイカク</t>
    </rPh>
    <rPh sb="298" eb="299">
      <t>モトヅ</t>
    </rPh>
    <rPh sb="301" eb="303">
      <t>ホンチョウ</t>
    </rPh>
    <rPh sb="304" eb="305">
      <t>ミ</t>
    </rPh>
    <rPh sb="306" eb="307">
      <t>タケ</t>
    </rPh>
    <rPh sb="311" eb="313">
      <t>シサン</t>
    </rPh>
    <rPh sb="313" eb="315">
      <t>キボ</t>
    </rPh>
    <rPh sb="316" eb="318">
      <t>シサン</t>
    </rPh>
    <rPh sb="319" eb="321">
      <t>シュクゲン</t>
    </rPh>
    <rPh sb="328" eb="330">
      <t>モチロン</t>
    </rPh>
    <rPh sb="331" eb="333">
      <t>ミンカン</t>
    </rPh>
    <rPh sb="333" eb="335">
      <t>カツリョク</t>
    </rPh>
    <rPh sb="336" eb="338">
      <t>カツヨウ</t>
    </rPh>
    <rPh sb="338" eb="339">
      <t>トウ</t>
    </rPh>
    <rPh sb="342" eb="344">
      <t>ジギョウ</t>
    </rPh>
    <rPh sb="344" eb="345">
      <t>ヒ</t>
    </rPh>
    <rPh sb="346" eb="348">
      <t>イッパン</t>
    </rPh>
    <rPh sb="348" eb="350">
      <t>ザイゲン</t>
    </rPh>
    <rPh sb="351" eb="353">
      <t>アッシュク</t>
    </rPh>
    <rPh sb="360" eb="361">
      <t>クニ</t>
    </rPh>
    <rPh sb="362" eb="363">
      <t>ケン</t>
    </rPh>
    <rPh sb="364" eb="366">
      <t>ホジョ</t>
    </rPh>
    <rPh sb="366" eb="368">
      <t>セイド</t>
    </rPh>
    <rPh sb="369" eb="371">
      <t>ドウコウ</t>
    </rPh>
    <rPh sb="372" eb="374">
      <t>チュウシ</t>
    </rPh>
    <rPh sb="376" eb="378">
      <t>トクテイ</t>
    </rPh>
    <rPh sb="378" eb="380">
      <t>ザイゲン</t>
    </rPh>
    <rPh sb="381" eb="383">
      <t>カクホ</t>
    </rPh>
    <rPh sb="387" eb="389">
      <t>ショウライ</t>
    </rPh>
    <rPh sb="390" eb="392">
      <t>チョウミン</t>
    </rPh>
    <rPh sb="392" eb="394">
      <t>フタン</t>
    </rPh>
    <rPh sb="395" eb="397">
      <t>アッシュク</t>
    </rPh>
    <rPh sb="398" eb="399">
      <t>ツト</t>
    </rPh>
    <rPh sb="403" eb="405">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</si>
</sst>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96635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102143</c:v>
                </c:pt>
                <c:pt idx="1">
                  <c:v>76528</c:v>
                </c:pt>
                <c:pt idx="2">
                  <c:v>163419</c:v>
                </c:pt>
                <c:pt idx="3">
                  <c:v>107610</c:v>
                </c:pt>
                <c:pt idx="4">
                  <c:v>134744</c:v>
                </c:pt>
              </c:numCache>
            </c:numRef>
          </c:val>
          <c:smooth val="0"/>
        </c:ser>
        <c:dLbls>
          <c:showLegendKey val="0"/>
          <c:showVal val="0"/>
          <c:showCatName val="0"/>
          <c:showSerName val="0"/>
          <c:showPercent val="0"/>
          <c:showBubbleSize val="0"/>
        </c:dLbls>
        <c:marker val="1"/>
        <c:smooth val="0"/>
        <c:axId val="99673216"/>
        <c:axId val="99675136"/>
      </c:lineChart>
      <c:catAx>
        <c:axId val="996732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75136"/>
        <c:crosses val="autoZero"/>
        <c:auto val="1"/>
        <c:lblAlgn val="ctr"/>
        <c:lblOffset val="100"/>
        <c:tickLblSkip val="1"/>
        <c:tickMarkSkip val="1"/>
        <c:noMultiLvlLbl val="0"/>
      </c:catAx>
      <c:valAx>
        <c:axId val="9967513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73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4.83</c:v>
                </c:pt>
                <c:pt idx="1">
                  <c:v>5.26</c:v>
                </c:pt>
                <c:pt idx="2">
                  <c:v>5.81</c:v>
                </c:pt>
                <c:pt idx="3">
                  <c:v>5.65</c:v>
                </c:pt>
                <c:pt idx="4">
                  <c:v>1.67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13.6</c:v>
                </c:pt>
                <c:pt idx="1">
                  <c:v>16.09</c:v>
                </c:pt>
                <c:pt idx="2">
                  <c:v>19.3</c:v>
                </c:pt>
                <c:pt idx="3">
                  <c:v>22.41</c:v>
                </c:pt>
                <c:pt idx="4">
                  <c:v>25.58</c:v>
                </c:pt>
              </c:numCache>
            </c:numRef>
          </c:val>
        </c:ser>
        <c:dLbls>
          <c:showLegendKey val="0"/>
          <c:showVal val="0"/>
          <c:showCatName val="0"/>
          <c:showSerName val="0"/>
          <c:showPercent val="0"/>
          <c:showBubbleSize val="0"/>
        </c:dLbls>
        <c:gapWidth val="250"/>
        <c:overlap val="100"/>
        <c:axId val="111044096"/>
        <c:axId val="111046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2.38</c:v>
                </c:pt>
                <c:pt idx="1">
                  <c:v>2.86</c:v>
                </c:pt>
                <c:pt idx="2">
                  <c:v>3.95</c:v>
                </c:pt>
                <c:pt idx="3">
                  <c:v>2.75</c:v>
                </c:pt>
                <c:pt idx="4">
                  <c:v>-1.23</c:v>
                </c:pt>
              </c:numCache>
            </c:numRef>
          </c:val>
          <c:smooth val="0"/>
        </c:ser>
        <c:dLbls>
          <c:showLegendKey val="0"/>
          <c:showVal val="0"/>
          <c:showCatName val="0"/>
          <c:showSerName val="0"/>
          <c:showPercent val="0"/>
          <c:showBubbleSize val="0"/>
        </c:dLbls>
        <c:marker val="1"/>
        <c:smooth val="0"/>
        <c:axId val="111044096"/>
        <c:axId val="111046016"/>
      </c:lineChart>
      <c:catAx>
        <c:axId val="11104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046016"/>
        <c:crosses val="autoZero"/>
        <c:auto val="1"/>
        <c:lblAlgn val="ctr"/>
        <c:lblOffset val="100"/>
        <c:tickLblSkip val="1"/>
        <c:tickMarkSkip val="1"/>
        <c:noMultiLvlLbl val="0"/>
      </c:catAx>
      <c:valAx>
        <c:axId val="111046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4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0.27</c:v>
                </c:pt>
                <c:pt idx="2">
                  <c:v>#N/A</c:v>
                </c:pt>
                <c:pt idx="3">
                  <c:v>0.19</c:v>
                </c:pt>
                <c:pt idx="4">
                  <c:v>#N/A</c:v>
                </c:pt>
                <c:pt idx="5">
                  <c:v>0.25</c:v>
                </c:pt>
                <c:pt idx="6">
                  <c:v>#N/A</c:v>
                </c:pt>
                <c:pt idx="7">
                  <c:v>0.31</c:v>
                </c:pt>
                <c:pt idx="8">
                  <c:v>#N/A</c:v>
                </c:pt>
                <c:pt idx="9">
                  <c:v>0.28000000000000003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0.08</c:v>
                </c:pt>
                <c:pt idx="4">
                  <c:v>#N/A</c:v>
                </c:pt>
                <c:pt idx="5">
                  <c:v>0.02</c:v>
                </c:pt>
                <c:pt idx="6">
                  <c:v>#N/A</c:v>
                </c:pt>
                <c:pt idx="7">
                  <c:v>0.05</c:v>
                </c:pt>
                <c:pt idx="8">
                  <c:v>#N/A</c:v>
                </c:pt>
                <c:pt idx="9">
                  <c:v>0.12</c:v>
                </c:pt>
              </c:numCache>
            </c:numRef>
          </c:val>
        </c:ser>
        <c:ser>
          <c:idx val="3"/>
          <c:order val="3"/>
          <c:tx>
            <c:strRef>
              <c:f>データシート!$A$30</c:f>
              <c:strCache>
                <c:ptCount val="1"/>
                <c:pt idx="0">
                  <c:v>情報基盤整備事業特別会計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0.13</c:v>
                </c:pt>
                <c:pt idx="2">
                  <c:v>#N/A</c:v>
                </c:pt>
                <c:pt idx="3">
                  <c:v>0.21</c:v>
                </c:pt>
                <c:pt idx="4">
                  <c:v>#N/A</c:v>
                </c:pt>
                <c:pt idx="5">
                  <c:v>0.08</c:v>
                </c:pt>
                <c:pt idx="6">
                  <c:v>#N/A</c:v>
                </c:pt>
                <c:pt idx="7">
                  <c:v>0.14000000000000001</c:v>
                </c:pt>
                <c:pt idx="8">
                  <c:v>#N/A</c:v>
                </c:pt>
                <c:pt idx="9">
                  <c:v>0.13</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0.23</c:v>
                </c:pt>
                <c:pt idx="2">
                  <c:v>#N/A</c:v>
                </c:pt>
                <c:pt idx="3">
                  <c:v>0.19</c:v>
                </c:pt>
                <c:pt idx="4">
                  <c:v>#N/A</c:v>
                </c:pt>
                <c:pt idx="5">
                  <c:v>0.06</c:v>
                </c:pt>
                <c:pt idx="6">
                  <c:v>#N/A</c:v>
                </c:pt>
                <c:pt idx="7">
                  <c:v>0</c:v>
                </c:pt>
                <c:pt idx="8">
                  <c:v>#N/A</c:v>
                </c:pt>
                <c:pt idx="9">
                  <c:v>0.17</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0.22</c:v>
                </c:pt>
                <c:pt idx="4">
                  <c:v>#N/A</c:v>
                </c:pt>
                <c:pt idx="5">
                  <c:v>0.22</c:v>
                </c:pt>
                <c:pt idx="6">
                  <c:v>#N/A</c:v>
                </c:pt>
                <c:pt idx="7">
                  <c:v>0.01</c:v>
                </c:pt>
                <c:pt idx="8">
                  <c:v>#N/A</c:v>
                </c:pt>
                <c:pt idx="9">
                  <c:v>0.37</c:v>
                </c:pt>
              </c:numCache>
            </c:numRef>
          </c:val>
        </c:ser>
        <c:ser>
          <c:idx val="6"/>
          <c:order val="6"/>
          <c:tx>
            <c:strRef>
              <c:f>データシート!$A$33</c:f>
              <c:strCache>
                <c:ptCount val="1"/>
                <c:pt idx="0">
                  <c:v>豊平病院事業会計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3.02</c:v>
                </c:pt>
                <c:pt idx="2">
                  <c:v>#N/A</c:v>
                </c:pt>
                <c:pt idx="3">
                  <c:v>2.78</c:v>
                </c:pt>
                <c:pt idx="4">
                  <c:v>#N/A</c:v>
                </c:pt>
                <c:pt idx="5">
                  <c:v>1.88</c:v>
                </c:pt>
                <c:pt idx="6">
                  <c:v>#N/A</c:v>
                </c:pt>
                <c:pt idx="7">
                  <c:v>1.06</c:v>
                </c:pt>
                <c:pt idx="8">
                  <c:v>#N/A</c:v>
                </c:pt>
                <c:pt idx="9">
                  <c:v>0.79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1.08</c:v>
                </c:pt>
                <c:pt idx="2">
                  <c:v>#N/A</c:v>
                </c:pt>
                <c:pt idx="3">
                  <c:v>1.21</c:v>
                </c:pt>
                <c:pt idx="4">
                  <c:v>#N/A</c:v>
                </c:pt>
                <c:pt idx="5">
                  <c:v>0.97</c:v>
                </c:pt>
                <c:pt idx="6">
                  <c:v>#N/A</c:v>
                </c:pt>
                <c:pt idx="7">
                  <c:v>0.49</c:v>
                </c:pt>
                <c:pt idx="8">
                  <c:v>#N/A</c:v>
                </c:pt>
                <c:pt idx="9">
                  <c:v>0.93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4.6900000000000004</c:v>
                </c:pt>
                <c:pt idx="2">
                  <c:v>#N/A</c:v>
                </c:pt>
                <c:pt idx="3">
                  <c:v>5.03</c:v>
                </c:pt>
                <c:pt idx="4">
                  <c:v>#N/A</c:v>
                </c:pt>
                <c:pt idx="5">
                  <c:v>5.72</c:v>
                </c:pt>
                <c:pt idx="6">
                  <c:v>#N/A</c:v>
                </c:pt>
                <c:pt idx="7">
                  <c:v>5.5</c:v>
                </c:pt>
                <c:pt idx="8">
                  <c:v>#N/A</c:v>
                </c:pt>
                <c:pt idx="9">
                  <c:v>1.53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2.73</c:v>
                </c:pt>
                <c:pt idx="2">
                  <c:v>#N/A</c:v>
                </c:pt>
                <c:pt idx="3">
                  <c:v>2.95</c:v>
                </c:pt>
                <c:pt idx="4">
                  <c:v>#N/A</c:v>
                </c:pt>
                <c:pt idx="5">
                  <c:v>2.97</c:v>
                </c:pt>
                <c:pt idx="6">
                  <c:v>#N/A</c:v>
                </c:pt>
                <c:pt idx="7">
                  <c:v>3.3</c:v>
                </c:pt>
                <c:pt idx="8">
                  <c:v>#N/A</c:v>
                </c:pt>
                <c:pt idx="9">
                  <c:v>3.16</c:v>
                </c:pt>
              </c:numCache>
            </c:numRef>
          </c:val>
        </c:ser>
        <c:dLbls>
          <c:showLegendKey val="0"/>
          <c:showVal val="0"/>
          <c:showCatName val="0"/>
          <c:showSerName val="0"/>
          <c:showPercent val="0"/>
          <c:showBubbleSize val="0"/>
        </c:dLbls>
        <c:gapWidth val="150"/>
        <c:overlap val="100"/>
        <c:axId val="88268160"/>
        <c:axId val="111486080"/>
      </c:barChart>
      <c:catAx>
        <c:axId val="8826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486080"/>
        <c:crosses val="autoZero"/>
        <c:auto val="1"/>
        <c:lblAlgn val="ctr"/>
        <c:lblOffset val="100"/>
        <c:tickLblSkip val="1"/>
        <c:tickMarkSkip val="1"/>
        <c:noMultiLvlLbl val="0"/>
      </c:catAx>
      <c:valAx>
        <c:axId val="11148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268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2160</c:v>
                </c:pt>
                <c:pt idx="5">
                  <c:v>2097</c:v>
                </c:pt>
                <c:pt idx="8">
                  <c:v>2203</c:v>
                </c:pt>
                <c:pt idx="11">
                  <c:v>2205</c:v>
                </c:pt>
                <c:pt idx="14">
                  <c:v>2172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36</c:v>
                </c:pt>
                <c:pt idx="3">
                  <c:v>40</c:v>
                </c:pt>
                <c:pt idx="6">
                  <c:v>31</c:v>
                </c:pt>
                <c:pt idx="9">
                  <c:v>16</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1</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780</c:v>
                </c:pt>
                <c:pt idx="3">
                  <c:v>762</c:v>
                </c:pt>
                <c:pt idx="6">
                  <c:v>796</c:v>
                </c:pt>
                <c:pt idx="9">
                  <c:v>813</c:v>
                </c:pt>
                <c:pt idx="12">
                  <c:v>834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2817</c:v>
                </c:pt>
                <c:pt idx="3">
                  <c:v>2674</c:v>
                </c:pt>
                <c:pt idx="6">
                  <c:v>2787</c:v>
                </c:pt>
                <c:pt idx="9">
                  <c:v>2709</c:v>
                </c:pt>
                <c:pt idx="12">
                  <c:v>2659</c:v>
                </c:pt>
              </c:numCache>
            </c:numRef>
          </c:val>
        </c:ser>
        <c:dLbls>
          <c:showLegendKey val="0"/>
          <c:showVal val="0"/>
          <c:showCatName val="0"/>
          <c:showSerName val="0"/>
          <c:showPercent val="0"/>
          <c:showBubbleSize val="0"/>
        </c:dLbls>
        <c:gapWidth val="100"/>
        <c:overlap val="100"/>
        <c:axId val="3431424"/>
        <c:axId val="3433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1474</c:v>
                </c:pt>
                <c:pt idx="2">
                  <c:v>#N/A</c:v>
                </c:pt>
                <c:pt idx="3">
                  <c:v>#N/A</c:v>
                </c:pt>
                <c:pt idx="4">
                  <c:v>1380</c:v>
                </c:pt>
                <c:pt idx="5">
                  <c:v>#N/A</c:v>
                </c:pt>
                <c:pt idx="6">
                  <c:v>#N/A</c:v>
                </c:pt>
                <c:pt idx="7">
                  <c:v>1412</c:v>
                </c:pt>
                <c:pt idx="8">
                  <c:v>#N/A</c:v>
                </c:pt>
                <c:pt idx="9">
                  <c:v>#N/A</c:v>
                </c:pt>
                <c:pt idx="10">
                  <c:v>1334</c:v>
                </c:pt>
                <c:pt idx="11">
                  <c:v>#N/A</c:v>
                </c:pt>
                <c:pt idx="12">
                  <c:v>#N/A</c:v>
                </c:pt>
                <c:pt idx="13">
                  <c:v>1340</c:v>
                </c:pt>
                <c:pt idx="14">
                  <c:v>#N/A</c:v>
                </c:pt>
              </c:numCache>
            </c:numRef>
          </c:val>
          <c:smooth val="0"/>
        </c:ser>
        <c:dLbls>
          <c:showLegendKey val="0"/>
          <c:showVal val="0"/>
          <c:showCatName val="0"/>
          <c:showSerName val="0"/>
          <c:showPercent val="0"/>
          <c:showBubbleSize val="0"/>
        </c:dLbls>
        <c:marker val="1"/>
        <c:smooth val="0"/>
        <c:axId val="3431424"/>
        <c:axId val="3433600"/>
      </c:lineChart>
      <c:catAx>
        <c:axId val="343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33600"/>
        <c:crosses val="autoZero"/>
        <c:auto val="1"/>
        <c:lblAlgn val="ctr"/>
        <c:lblOffset val="100"/>
        <c:tickLblSkip val="1"/>
        <c:tickMarkSkip val="1"/>
        <c:noMultiLvlLbl val="0"/>
      </c:catAx>
      <c:valAx>
        <c:axId val="343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19967</c:v>
                </c:pt>
                <c:pt idx="5">
                  <c:v>19384</c:v>
                </c:pt>
                <c:pt idx="8">
                  <c:v>19438</c:v>
                </c:pt>
                <c:pt idx="11">
                  <c:v>19284</c:v>
                </c:pt>
                <c:pt idx="14">
                  <c:v>19362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150</c:v>
                </c:pt>
                <c:pt idx="5">
                  <c:v>122</c:v>
                </c:pt>
                <c:pt idx="8">
                  <c:v>101</c:v>
                </c:pt>
                <c:pt idx="11">
                  <c:v>80</c:v>
                </c:pt>
                <c:pt idx="14">
                  <c:v>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1954</c:v>
                </c:pt>
                <c:pt idx="5">
                  <c:v>2592</c:v>
                </c:pt>
                <c:pt idx="8">
                  <c:v>2983</c:v>
                </c:pt>
                <c:pt idx="11">
                  <c:v>3062</c:v>
                </c:pt>
                <c:pt idx="14">
                  <c:v>3330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21</c:v>
                </c:pt>
                <c:pt idx="3">
                  <c:v>18</c:v>
                </c:pt>
                <c:pt idx="6">
                  <c:v>17</c:v>
                </c:pt>
                <c:pt idx="9">
                  <c:v>13</c:v>
                </c:pt>
                <c:pt idx="12">
                  <c:v>11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3049</c:v>
                </c:pt>
                <c:pt idx="3">
                  <c:v>3009</c:v>
                </c:pt>
                <c:pt idx="6">
                  <c:v>2999</c:v>
                </c:pt>
                <c:pt idx="9">
                  <c:v>2809</c:v>
                </c:pt>
                <c:pt idx="12">
                  <c:v>2771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c:v>
                </c:pt>
                <c:pt idx="3">
                  <c:v>6</c:v>
                </c:pt>
                <c:pt idx="6">
                  <c:v>4</c:v>
                </c:pt>
                <c:pt idx="9">
                  <c:v>3</c:v>
                </c:pt>
                <c:pt idx="12">
                  <c:v>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10276</c:v>
                </c:pt>
                <c:pt idx="3">
                  <c:v>9869</c:v>
                </c:pt>
                <c:pt idx="6">
                  <c:v>9381</c:v>
                </c:pt>
                <c:pt idx="9">
                  <c:v>8959</c:v>
                </c:pt>
                <c:pt idx="12">
                  <c:v>8557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150</c:v>
                </c:pt>
                <c:pt idx="3">
                  <c:v>150</c:v>
                </c:pt>
                <c:pt idx="6">
                  <c:v>115</c:v>
                </c:pt>
                <c:pt idx="9">
                  <c:v>77</c:v>
                </c:pt>
                <c:pt idx="12">
                  <c:v>78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19836</c:v>
                </c:pt>
                <c:pt idx="3">
                  <c:v>18912</c:v>
                </c:pt>
                <c:pt idx="6">
                  <c:v>18707</c:v>
                </c:pt>
                <c:pt idx="9">
                  <c:v>18377</c:v>
                </c:pt>
                <c:pt idx="12">
                  <c:v>18386</c:v>
                </c:pt>
              </c:numCache>
            </c:numRef>
          </c:val>
        </c:ser>
        <c:dLbls>
          <c:showLegendKey val="0"/>
          <c:showVal val="0"/>
          <c:showCatName val="0"/>
          <c:showSerName val="0"/>
          <c:showPercent val="0"/>
          <c:showBubbleSize val="0"/>
        </c:dLbls>
        <c:gapWidth val="100"/>
        <c:overlap val="100"/>
        <c:axId val="111420928"/>
        <c:axId val="111422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11267</c:v>
                </c:pt>
                <c:pt idx="2">
                  <c:v>#N/A</c:v>
                </c:pt>
                <c:pt idx="3">
                  <c:v>#N/A</c:v>
                </c:pt>
                <c:pt idx="4">
                  <c:v>9865</c:v>
                </c:pt>
                <c:pt idx="5">
                  <c:v>#N/A</c:v>
                </c:pt>
                <c:pt idx="6">
                  <c:v>#N/A</c:v>
                </c:pt>
                <c:pt idx="7">
                  <c:v>8701</c:v>
                </c:pt>
                <c:pt idx="8">
                  <c:v>#N/A</c:v>
                </c:pt>
                <c:pt idx="9">
                  <c:v>#N/A</c:v>
                </c:pt>
                <c:pt idx="10">
                  <c:v>7813</c:v>
                </c:pt>
                <c:pt idx="11">
                  <c:v>#N/A</c:v>
                </c:pt>
                <c:pt idx="12">
                  <c:v>#N/A</c:v>
                </c:pt>
                <c:pt idx="13">
                  <c:v>7050</c:v>
                </c:pt>
                <c:pt idx="14">
                  <c:v>#N/A</c:v>
                </c:pt>
              </c:numCache>
            </c:numRef>
          </c:val>
          <c:smooth val="0"/>
        </c:ser>
        <c:dLbls>
          <c:showLegendKey val="0"/>
          <c:showVal val="0"/>
          <c:showCatName val="0"/>
          <c:showSerName val="0"/>
          <c:showPercent val="0"/>
          <c:showBubbleSize val="0"/>
        </c:dLbls>
        <c:marker val="1"/>
        <c:smooth val="0"/>
        <c:axId val="111420928"/>
        <c:axId val="111422848"/>
      </c:lineChart>
      <c:catAx>
        <c:axId val="11142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422848"/>
        <c:crosses val="autoZero"/>
        <c:auto val="1"/>
        <c:lblAlgn val="ctr"/>
        <c:lblOffset val="100"/>
        <c:tickLblSkip val="1"/>
        <c:tickMarkSkip val="1"/>
        <c:noMultiLvlLbl val="0"/>
      </c:catAx>
      <c:valAx>
        <c:axId val="11142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2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65.7</c:v>
                </c:pt>
              </c:numCache>
            </c:numRef>
          </c:xVal>
          <c:yVal>
            <c:numRef>
              <c:f>公会計指標分析・財政指標組合せ分析表!$K$51:$O$51</c:f>
              <c:numCache>
                <c:formatCode>#,##0.0;"▲ "#,##0.0</c:formatCode>
                <c:ptCount val="5"/>
                <c:pt idx="4">
                  <c:v>88.1</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58.7</c:v>
                </c:pt>
              </c:numCache>
            </c:numRef>
          </c:xVal>
          <c:yVal>
            <c:numRef>
              <c:f>公会計指標分析・財政指標組合せ分析表!$K$55:$O$55</c:f>
              <c:numCache>
                <c:formatCode>#,##0.0;"▲ "#,##0.0</c:formatCode>
                <c:ptCount val="5"/>
                <c:pt idx="4">
                  <c:v>37.200000000000003</c:v>
                </c:pt>
              </c:numCache>
            </c:numRef>
          </c:yVal>
          <c:smooth val="0"/>
        </c:ser>
        <c:dLbls>
          <c:showLegendKey val="0"/>
          <c:showVal val="0"/>
          <c:showCatName val="0"/>
          <c:showSerName val="0"/>
          <c:showPercent val="0"/>
          <c:showBubbleSize val="0"/>
        </c:dLbls>
        <c:axId val="111610880"/>
        <c:axId val="111625344"/>
      </c:scatterChart>
      <c:valAx>
        <c:axId val="111610880"/>
        <c:scaling>
          <c:orientation val="minMax"/>
          <c:max val="66.3"/>
          <c:min val="58.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625344"/>
        <c:crosses val="autoZero"/>
        <c:crossBetween val="midCat"/>
      </c:valAx>
      <c:valAx>
        <c:axId val="111625344"/>
        <c:scaling>
          <c:orientation val="minMax"/>
          <c:max val="97"/>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610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19</c:v>
                </c:pt>
                <c:pt idx="1">
                  <c:v>17.5</c:v>
                </c:pt>
                <c:pt idx="2">
                  <c:v>17.2</c:v>
                </c:pt>
                <c:pt idx="3">
                  <c:v>16.7</c:v>
                </c:pt>
                <c:pt idx="4">
                  <c:v>16.7</c:v>
                </c:pt>
              </c:numCache>
            </c:numRef>
          </c:xVal>
          <c:yVal>
            <c:numRef>
              <c:f>公会計指標分析・財政指標組合せ分析表!$K$73:$O$73</c:f>
              <c:numCache>
                <c:formatCode>#,##0.0;"▲ "#,##0.0</c:formatCode>
                <c:ptCount val="5"/>
                <c:pt idx="0">
                  <c:v>137.19999999999999</c:v>
                </c:pt>
                <c:pt idx="1">
                  <c:v>119.5</c:v>
                </c:pt>
                <c:pt idx="2">
                  <c:v>105.7</c:v>
                </c:pt>
                <c:pt idx="3">
                  <c:v>95.9</c:v>
                </c:pt>
                <c:pt idx="4">
                  <c:v>88.1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12.4</c:v>
                </c:pt>
                <c:pt idx="3">
                  <c:v>11.2</c:v>
                </c:pt>
                <c:pt idx="4">
                  <c:v>10.1</c:v>
                </c:pt>
              </c:numCache>
            </c:numRef>
          </c:xVal>
          <c:yVal>
            <c:numRef>
              <c:f>公会計指標分析・財政指標組合せ分析表!$K$77:$O$77</c:f>
              <c:numCache>
                <c:formatCode>#,##0.0;"▲ "#,##0.0</c:formatCode>
                <c:ptCount val="5"/>
                <c:pt idx="0">
                  <c:v>86</c:v>
                </c:pt>
                <c:pt idx="1">
                  <c:v>72</c:v>
                </c:pt>
                <c:pt idx="2">
                  <c:v>58.8</c:v>
                </c:pt>
                <c:pt idx="3">
                  <c:v>49.7</c:v>
                </c:pt>
                <c:pt idx="4">
                  <c:v>37.200000000000003</c:v>
                </c:pt>
              </c:numCache>
            </c:numRef>
          </c:yVal>
          <c:smooth val="0"/>
        </c:ser>
        <c:dLbls>
          <c:showLegendKey val="0"/>
          <c:showVal val="0"/>
          <c:showCatName val="0"/>
          <c:showSerName val="0"/>
          <c:showPercent val="0"/>
          <c:showBubbleSize val="0"/>
        </c:dLbls>
        <c:axId val="111659264"/>
        <c:axId val="112468352"/>
      </c:scatterChart>
      <c:valAx>
        <c:axId val="111659264"/>
        <c:scaling>
          <c:orientation val="minMax"/>
          <c:max val="19.8"/>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468352"/>
        <c:crosses val="autoZero"/>
        <c:crossBetween val="midCat"/>
      </c:valAx>
      <c:valAx>
        <c:axId val="112468352"/>
        <c:scaling>
          <c:orientation val="minMax"/>
          <c:max val="154"/>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6592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広島県北広島町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プライマリーバランスの黒字化と起債発行額年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億円以内とする財政運営方針により合併当初</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億円あった元利償還金は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億円と目標とする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で減少させることができた、しかしながら学校施設の耐震化等喫緊の課題に対応するため、近年多額の起債発行を余儀なくされたことから、暫くは現在の水準が続くものと推定している。また、今後浄水場の整備に伴い公営企業が多額の起債発行を予定していることから繰入金の増が見込まれるなど予断を許さない状況であ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広島県北広島町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将来負担比率の分子は、制度初期と比べ起債新規発行の抑制と財政調整基金の積み増しにより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末で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億円となった。しかしながら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と財調の取り崩しを行うことや、近年、喫緊の政策課題に対応するため多額の起債を発行したことなどから、地方債現在高の減少ペースが落ち、高止まりしていることにより上昇に転じる見込みである。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本町は普通建設・公債費に関する各種指標が他の団体と比べ極めて高いことから、今後は使った分の財調の積み戻しを行うことと、新規事業の圧縮や進度調整による起債発行抑制を継続することで、世代間負担の公平性を図っていかなければならない。</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広島県北広島町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19,459
19,083
646.20
17,336,526
17,034,546
169,370
10,124,945
18,386,450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88.1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[ 65.7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本町は町としては中四国地方で２番目の面積を持つことから、それに比例し道路資産は１千億円を超え総資産の</a:t>
          </a:r>
          <a:r>
            <a:rPr kumimoji="1" lang="en-US" altLang="ja-JP" sz="1100">
              <a:latin typeface="ＭＳ Ｐゴシック"/>
            </a:rPr>
            <a:t>75</a:t>
          </a:r>
          <a:r>
            <a:rPr kumimoji="1" lang="ja-JP" altLang="en-US" sz="1100">
              <a:latin typeface="ＭＳ Ｐゴシック"/>
            </a:rPr>
            <a:t>％を占めている。</a:t>
          </a:r>
          <a:endParaRPr kumimoji="1" lang="en-US" altLang="ja-JP" sz="1100">
            <a:latin typeface="ＭＳ Ｐゴシック"/>
          </a:endParaRPr>
        </a:p>
        <a:p>
          <a:r>
            <a:rPr kumimoji="1" lang="ja-JP" altLang="en-US" sz="1100">
              <a:latin typeface="ＭＳ Ｐゴシック"/>
            </a:rPr>
            <a:t>よって、有形固定資産減価償却率は道路資産の影響を強く受けている。</a:t>
          </a:r>
        </a:p>
        <a:p>
          <a:r>
            <a:rPr kumimoji="1" lang="ja-JP" altLang="en-US" sz="1100">
              <a:latin typeface="ＭＳ Ｐゴシック"/>
            </a:rPr>
            <a:t>固定資産台帳整備済みの団体は全国でも</a:t>
          </a:r>
          <a:r>
            <a:rPr kumimoji="1" lang="en-US" altLang="ja-JP" sz="1100">
              <a:latin typeface="ＭＳ Ｐゴシック"/>
            </a:rPr>
            <a:t>187</a:t>
          </a:r>
          <a:r>
            <a:rPr kumimoji="1" lang="ja-JP" altLang="en-US" sz="1100">
              <a:latin typeface="ＭＳ Ｐゴシック"/>
            </a:rPr>
            <a:t>団体しかないため、全国で比較すると本町の順位は高い方から</a:t>
          </a:r>
          <a:r>
            <a:rPr kumimoji="1" lang="en-US" altLang="ja-JP" sz="1100">
              <a:latin typeface="ＭＳ Ｐゴシック"/>
            </a:rPr>
            <a:t>18</a:t>
          </a:r>
          <a:r>
            <a:rPr kumimoji="1" lang="ja-JP" altLang="en-US" sz="1100">
              <a:latin typeface="ＭＳ Ｐゴシック"/>
            </a:rPr>
            <a:t>番目であり、他の上位団体を見るとその過半数が町・村で、本町同様、道路、橋りょう・トンネル又はその両方の影響が大きい事が要因と分析される。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23707</xdr:rowOff>
    </xdr:from>
    <xdr:to>
      <xdr:col>3</xdr:col>
      <xdr:colOff>1170940</xdr:colOff>
      <xdr:row>33</xdr:row>
      <xdr:rowOff>104563</xdr:rowOff>
    </xdr:to>
    <xdr:cxnSp macro="">
      <xdr:nvCxnSpPr>
        <xdr:cNvPr id="64" name="直線コネクタ 63"/>
        <xdr:cNvCxnSpPr/>
      </xdr:nvCxnSpPr>
      <xdr:spPr>
        <a:xfrm flipV="1">
          <a:off x="4760595" y="4481407"/>
          <a:ext cx="1270" cy="128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108390</xdr:rowOff>
    </xdr:from>
    <xdr:ext cx="405111" cy="259045"/>
    <xdr:sp macro="" textlink="">
      <xdr:nvSpPr>
        <xdr:cNvPr id="65" name="有形固定資産減価償却率最小値テキスト"/>
        <xdr:cNvSpPr txBox="1"/>
      </xdr:nvSpPr>
      <xdr:spPr>
        <a:xfrm>
          <a:off x="4813300" y="576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3</xdr:col>
      <xdr:colOff>1082675</xdr:colOff>
      <xdr:row>33</xdr:row>
      <xdr:rowOff>104563</xdr:rowOff>
    </xdr:from>
    <xdr:to>
      <xdr:col>3</xdr:col>
      <xdr:colOff>1260475</xdr:colOff>
      <xdr:row>33</xdr:row>
      <xdr:rowOff>104563</xdr:rowOff>
    </xdr:to>
    <xdr:cxnSp macro="">
      <xdr:nvCxnSpPr>
        <xdr:cNvPr id="66" name="直線コネクタ 65"/>
        <xdr:cNvCxnSpPr/>
      </xdr:nvCxnSpPr>
      <xdr:spPr>
        <a:xfrm>
          <a:off x="4673600" y="576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141834</xdr:rowOff>
    </xdr:from>
    <xdr:ext cx="405111" cy="259045"/>
    <xdr:sp macro="" textlink="">
      <xdr:nvSpPr>
        <xdr:cNvPr id="67" name="有形固定資産減価償却率最大値テキスト"/>
        <xdr:cNvSpPr txBox="1"/>
      </xdr:nvSpPr>
      <xdr:spPr>
        <a:xfrm>
          <a:off x="4813300" y="425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3</xdr:col>
      <xdr:colOff>1082675</xdr:colOff>
      <xdr:row>26</xdr:row>
      <xdr:rowOff>23707</xdr:rowOff>
    </xdr:from>
    <xdr:to>
      <xdr:col>3</xdr:col>
      <xdr:colOff>1260475</xdr:colOff>
      <xdr:row>26</xdr:row>
      <xdr:rowOff>23707</xdr:rowOff>
    </xdr:to>
    <xdr:cxnSp macro="">
      <xdr:nvCxnSpPr>
        <xdr:cNvPr id="68" name="直線コネクタ 67"/>
        <xdr:cNvCxnSpPr/>
      </xdr:nvCxnSpPr>
      <xdr:spPr>
        <a:xfrm>
          <a:off x="4673600" y="448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112200</xdr:rowOff>
    </xdr:from>
    <xdr:ext cx="405111" cy="259045"/>
    <xdr:sp macro="" textlink="">
      <xdr:nvSpPr>
        <xdr:cNvPr id="69" name="有形固定資産減価償却率平均値テキスト"/>
        <xdr:cNvSpPr txBox="1"/>
      </xdr:nvSpPr>
      <xdr:spPr>
        <a:xfrm>
          <a:off x="4813300" y="4912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133773</xdr:rowOff>
    </xdr:from>
    <xdr:to>
      <xdr:col>3</xdr:col>
      <xdr:colOff>1222375</xdr:colOff>
      <xdr:row>29</xdr:row>
      <xdr:rowOff>63923</xdr:rowOff>
    </xdr:to>
    <xdr:sp macro="" textlink="">
      <xdr:nvSpPr>
        <xdr:cNvPr id="70" name="フローチャート : 判断 69"/>
        <xdr:cNvSpPr/>
      </xdr:nvSpPr>
      <xdr:spPr>
        <a:xfrm>
          <a:off x="4711700" y="493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25</xdr:row>
      <xdr:rowOff>144357</xdr:rowOff>
    </xdr:from>
    <xdr:to>
      <xdr:col>3</xdr:col>
      <xdr:colOff>1222375</xdr:colOff>
      <xdr:row>26</xdr:row>
      <xdr:rowOff>74507</xdr:rowOff>
    </xdr:to>
    <xdr:sp macro="" textlink="">
      <xdr:nvSpPr>
        <xdr:cNvPr id="76" name="円/楕円 75"/>
        <xdr:cNvSpPr/>
      </xdr:nvSpPr>
      <xdr:spPr>
        <a:xfrm>
          <a:off x="4711700" y="44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25</xdr:row>
      <xdr:rowOff>97384</xdr:rowOff>
    </xdr:from>
    <xdr:ext cx="405111" cy="259045"/>
    <xdr:sp macro="" textlink="">
      <xdr:nvSpPr>
        <xdr:cNvPr id="77" name="有形固定資産減価償却率該当値テキスト"/>
        <xdr:cNvSpPr txBox="1"/>
      </xdr:nvSpPr>
      <xdr:spPr>
        <a:xfrm>
          <a:off x="4813300" y="4383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広島県北広島町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19,459
19,083
646.20
17,336,526
17,034,546
169,370
10,124,945
18,386,450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88.1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121920</xdr:rowOff>
    </xdr:to>
    <xdr:cxnSp macro="">
      <xdr:nvCxnSpPr>
        <xdr:cNvPr id="57" name="直線コネクタ 56"/>
        <xdr:cNvCxnSpPr/>
      </xdr:nvCxnSpPr>
      <xdr:spPr>
        <a:xfrm flipV="1">
          <a:off x="4634865" y="579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125747</xdr:rowOff>
    </xdr:from>
    <xdr:ext cx="405111" cy="259045"/>
    <xdr:sp macro="" textlink="">
      <xdr:nvSpPr>
        <xdr:cNvPr id="58" name="【道路】&#10;有形固定資産減価償却率最小値テキスト"/>
        <xdr:cNvSpPr txBox="1"/>
      </xdr:nvSpPr>
      <xdr:spPr>
        <a:xfrm>
          <a:off x="47244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40</xdr:row>
      <xdr:rowOff>121920</xdr:rowOff>
    </xdr:from>
    <xdr:to>
      <xdr:col>6</xdr:col>
      <xdr:colOff>600075</xdr:colOff>
      <xdr:row>40</xdr:row>
      <xdr:rowOff>121920</xdr:rowOff>
    </xdr:to>
    <xdr:cxnSp macro="">
      <xdr:nvCxnSpPr>
        <xdr:cNvPr id="59" name="直線コネクタ 58"/>
        <xdr:cNvCxnSpPr/>
      </xdr:nvCxnSpPr>
      <xdr:spPr>
        <a:xfrm>
          <a:off x="4546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60"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61" name="直線コネクタ 60"/>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160037</xdr:rowOff>
    </xdr:from>
    <xdr:ext cx="405111" cy="259045"/>
    <xdr:sp macro="" textlink="">
      <xdr:nvSpPr>
        <xdr:cNvPr id="62" name="【道路】&#10;有形固定資産減価償却率平均値テキスト"/>
        <xdr:cNvSpPr txBox="1"/>
      </xdr:nvSpPr>
      <xdr:spPr>
        <a:xfrm>
          <a:off x="47244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10160</xdr:rowOff>
    </xdr:from>
    <xdr:to>
      <xdr:col>6</xdr:col>
      <xdr:colOff>561975</xdr:colOff>
      <xdr:row>36</xdr:row>
      <xdr:rowOff>111760</xdr:rowOff>
    </xdr:to>
    <xdr:sp macro="" textlink="">
      <xdr:nvSpPr>
        <xdr:cNvPr id="63" name="フローチャート : 判断 62"/>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82550</xdr:rowOff>
    </xdr:from>
    <xdr:to>
      <xdr:col>6</xdr:col>
      <xdr:colOff>561975</xdr:colOff>
      <xdr:row>34</xdr:row>
      <xdr:rowOff>12700</xdr:rowOff>
    </xdr:to>
    <xdr:sp macro="" textlink="">
      <xdr:nvSpPr>
        <xdr:cNvPr id="69" name="円/楕円 68"/>
        <xdr:cNvSpPr/>
      </xdr:nvSpPr>
      <xdr:spPr>
        <a:xfrm>
          <a:off x="4584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35577</xdr:rowOff>
    </xdr:from>
    <xdr:ext cx="405111" cy="259045"/>
    <xdr:sp macro="" textlink="">
      <xdr:nvSpPr>
        <xdr:cNvPr id="70" name="【道路】&#10;有形固定資産減価償却率該当値テキスト"/>
        <xdr:cNvSpPr txBox="1"/>
      </xdr:nvSpPr>
      <xdr:spPr>
        <a:xfrm>
          <a:off x="4724400" y="56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81" name="テキスト ボックス 80"/>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2" name="直線コネクタ 8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3" name="テキスト ボックス 82"/>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4" name="直線コネクタ 8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5" name="テキスト ボックス 8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86" name="直線コネクタ 8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87" name="テキスト ボックス 86"/>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8" name="直線コネクタ 8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9" name="テキスト ボックス 8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0"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162268</xdr:rowOff>
    </xdr:from>
    <xdr:to>
      <xdr:col>15</xdr:col>
      <xdr:colOff>180340</xdr:colOff>
      <xdr:row>41</xdr:row>
      <xdr:rowOff>131578</xdr:rowOff>
    </xdr:to>
    <xdr:cxnSp macro="">
      <xdr:nvCxnSpPr>
        <xdr:cNvPr id="91" name="直線コネクタ 90"/>
        <xdr:cNvCxnSpPr/>
      </xdr:nvCxnSpPr>
      <xdr:spPr>
        <a:xfrm flipV="1">
          <a:off x="10476865" y="5991568"/>
          <a:ext cx="0" cy="1169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135405</xdr:rowOff>
    </xdr:from>
    <xdr:ext cx="534377" cy="259045"/>
    <xdr:sp macro="" textlink="">
      <xdr:nvSpPr>
        <xdr:cNvPr id="92" name="【道路】&#10;一人当たり延長最小値テキスト"/>
        <xdr:cNvSpPr txBox="1"/>
      </xdr:nvSpPr>
      <xdr:spPr>
        <a:xfrm>
          <a:off x="10566400" y="71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28.031</a:t>
          </a:r>
          <a:endParaRPr kumimoji="1" lang="ja-JP" altLang="en-US" sz="1000" b="1">
            <a:latin typeface="ＭＳ Ｐゴシック"/>
          </a:endParaRPr>
        </a:p>
      </xdr:txBody>
    </xdr:sp>
    <xdr:clientData/>
  </xdr:oneCellAnchor>
  <xdr:twoCellAnchor>
    <xdr:from>
      <xdr:col>15</xdr:col>
      <xdr:colOff>92075</xdr:colOff>
      <xdr:row>41</xdr:row>
      <xdr:rowOff>131578</xdr:rowOff>
    </xdr:from>
    <xdr:to>
      <xdr:col>15</xdr:col>
      <xdr:colOff>269875</xdr:colOff>
      <xdr:row>41</xdr:row>
      <xdr:rowOff>131578</xdr:rowOff>
    </xdr:to>
    <xdr:cxnSp macro="">
      <xdr:nvCxnSpPr>
        <xdr:cNvPr id="93" name="直線コネクタ 92"/>
        <xdr:cNvCxnSpPr/>
      </xdr:nvCxnSpPr>
      <xdr:spPr>
        <a:xfrm>
          <a:off x="10388600" y="716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108945</xdr:rowOff>
    </xdr:from>
    <xdr:ext cx="534377" cy="259045"/>
    <xdr:sp macro="" textlink="">
      <xdr:nvSpPr>
        <xdr:cNvPr id="94" name="【道路】&#10;一人当たり延長最大値テキスト"/>
        <xdr:cNvSpPr txBox="1"/>
      </xdr:nvSpPr>
      <xdr:spPr>
        <a:xfrm>
          <a:off x="10566400" y="576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48.494</a:t>
          </a:r>
          <a:endParaRPr kumimoji="1" lang="ja-JP" altLang="en-US" sz="1000" b="1">
            <a:latin typeface="ＭＳ Ｐゴシック"/>
          </a:endParaRPr>
        </a:p>
      </xdr:txBody>
    </xdr:sp>
    <xdr:clientData/>
  </xdr:oneCellAnchor>
  <xdr:twoCellAnchor>
    <xdr:from>
      <xdr:col>15</xdr:col>
      <xdr:colOff>92075</xdr:colOff>
      <xdr:row>34</xdr:row>
      <xdr:rowOff>162268</xdr:rowOff>
    </xdr:from>
    <xdr:to>
      <xdr:col>15</xdr:col>
      <xdr:colOff>269875</xdr:colOff>
      <xdr:row>34</xdr:row>
      <xdr:rowOff>162268</xdr:rowOff>
    </xdr:to>
    <xdr:cxnSp macro="">
      <xdr:nvCxnSpPr>
        <xdr:cNvPr id="95" name="直線コネクタ 94"/>
        <xdr:cNvCxnSpPr/>
      </xdr:nvCxnSpPr>
      <xdr:spPr>
        <a:xfrm>
          <a:off x="10388600" y="599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33259</xdr:rowOff>
    </xdr:from>
    <xdr:ext cx="534377" cy="259045"/>
    <xdr:sp macro="" textlink="">
      <xdr:nvSpPr>
        <xdr:cNvPr id="96" name="【道路】&#10;一人当たり延長平均値テキスト"/>
        <xdr:cNvSpPr txBox="1"/>
      </xdr:nvSpPr>
      <xdr:spPr>
        <a:xfrm>
          <a:off x="10566400" y="6376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54832</xdr:rowOff>
    </xdr:from>
    <xdr:to>
      <xdr:col>15</xdr:col>
      <xdr:colOff>231775</xdr:colOff>
      <xdr:row>37</xdr:row>
      <xdr:rowOff>156432</xdr:rowOff>
    </xdr:to>
    <xdr:sp macro="" textlink="">
      <xdr:nvSpPr>
        <xdr:cNvPr id="97" name="フローチャート : 判断 96"/>
        <xdr:cNvSpPr/>
      </xdr:nvSpPr>
      <xdr:spPr>
        <a:xfrm>
          <a:off x="10426700" y="639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74663</xdr:rowOff>
    </xdr:from>
    <xdr:to>
      <xdr:col>15</xdr:col>
      <xdr:colOff>231775</xdr:colOff>
      <xdr:row>37</xdr:row>
      <xdr:rowOff>4813</xdr:rowOff>
    </xdr:to>
    <xdr:sp macro="" textlink="">
      <xdr:nvSpPr>
        <xdr:cNvPr id="103" name="円/楕円 102"/>
        <xdr:cNvSpPr/>
      </xdr:nvSpPr>
      <xdr:spPr>
        <a:xfrm>
          <a:off x="10426700" y="62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97540</xdr:rowOff>
    </xdr:from>
    <xdr:ext cx="534377" cy="259045"/>
    <xdr:sp macro="" textlink="">
      <xdr:nvSpPr>
        <xdr:cNvPr id="104" name="【道路】&#10;一人当たり延長該当値テキスト"/>
        <xdr:cNvSpPr txBox="1"/>
      </xdr:nvSpPr>
      <xdr:spPr>
        <a:xfrm>
          <a:off x="10566400" y="60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5" name="正方形/長方形 10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6" name="正方形/長方形 10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7" name="正方形/長方形 10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8" name="正方形/長方形 10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9" name="正方形/長方形 10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0" name="正方形/長方形 10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1" name="正方形/長方形 11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2" name="正方形/長方形 111"/>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3" name="テキスト ボックス 11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4" name="直線コネクタ 11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5" name="テキスト ボックス 11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16" name="直線コネクタ 11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17" name="テキスト ボックス 11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18" name="直線コネクタ 11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19" name="テキスト ボックス 11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0" name="直線コネクタ 11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1" name="テキスト ボックス 12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2" name="直線コネクタ 12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3" name="テキスト ボックス 12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4" name="直線コネクタ 12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5" name="テキスト ボックス 12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6" name="直線コネクタ 12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27" name="テキスト ボックス 12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89807</xdr:rowOff>
    </xdr:from>
    <xdr:to>
      <xdr:col>6</xdr:col>
      <xdr:colOff>510540</xdr:colOff>
      <xdr:row>63</xdr:row>
      <xdr:rowOff>155122</xdr:rowOff>
    </xdr:to>
    <xdr:cxnSp macro="">
      <xdr:nvCxnSpPr>
        <xdr:cNvPr id="131" name="直線コネクタ 130"/>
        <xdr:cNvCxnSpPr/>
      </xdr:nvCxnSpPr>
      <xdr:spPr>
        <a:xfrm flipV="1">
          <a:off x="4634865" y="95195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158949</xdr:rowOff>
    </xdr:from>
    <xdr:ext cx="405111" cy="259045"/>
    <xdr:sp macro="" textlink="">
      <xdr:nvSpPr>
        <xdr:cNvPr id="132" name="【橋りょう・トンネル】&#10;有形固定資産減価償却率最小値テキスト"/>
        <xdr:cNvSpPr txBox="1"/>
      </xdr:nvSpPr>
      <xdr:spPr>
        <a:xfrm>
          <a:off x="47244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6</xdr:col>
      <xdr:colOff>422275</xdr:colOff>
      <xdr:row>63</xdr:row>
      <xdr:rowOff>155122</xdr:rowOff>
    </xdr:from>
    <xdr:to>
      <xdr:col>6</xdr:col>
      <xdr:colOff>600075</xdr:colOff>
      <xdr:row>63</xdr:row>
      <xdr:rowOff>155122</xdr:rowOff>
    </xdr:to>
    <xdr:cxnSp macro="">
      <xdr:nvCxnSpPr>
        <xdr:cNvPr id="133" name="直線コネクタ 132"/>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36484</xdr:rowOff>
    </xdr:from>
    <xdr:ext cx="405111" cy="259045"/>
    <xdr:sp macro="" textlink="">
      <xdr:nvSpPr>
        <xdr:cNvPr id="134" name="【橋りょう・トンネル】&#10;有形固定資産減価償却率最大値テキスト"/>
        <xdr:cNvSpPr txBox="1"/>
      </xdr:nvSpPr>
      <xdr:spPr>
        <a:xfrm>
          <a:off x="4724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a:t>
          </a:r>
          <a:endParaRPr kumimoji="1" lang="ja-JP" altLang="en-US" sz="1000" b="1">
            <a:latin typeface="ＭＳ Ｐゴシック"/>
          </a:endParaRPr>
        </a:p>
      </xdr:txBody>
    </xdr:sp>
    <xdr:clientData/>
  </xdr:oneCellAnchor>
  <xdr:twoCellAnchor>
    <xdr:from>
      <xdr:col>6</xdr:col>
      <xdr:colOff>422275</xdr:colOff>
      <xdr:row>55</xdr:row>
      <xdr:rowOff>89807</xdr:rowOff>
    </xdr:from>
    <xdr:to>
      <xdr:col>6</xdr:col>
      <xdr:colOff>600075</xdr:colOff>
      <xdr:row>55</xdr:row>
      <xdr:rowOff>89807</xdr:rowOff>
    </xdr:to>
    <xdr:cxnSp macro="">
      <xdr:nvCxnSpPr>
        <xdr:cNvPr id="135" name="直線コネクタ 134"/>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58255</xdr:rowOff>
    </xdr:from>
    <xdr:ext cx="405111" cy="259045"/>
    <xdr:sp macro="" textlink="">
      <xdr:nvSpPr>
        <xdr:cNvPr id="136" name="【橋りょう・トンネル】&#10;有形固定資産減価償却率平均値テキスト"/>
        <xdr:cNvSpPr txBox="1"/>
      </xdr:nvSpPr>
      <xdr:spPr>
        <a:xfrm>
          <a:off x="4724400" y="1000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79828</xdr:rowOff>
    </xdr:from>
    <xdr:to>
      <xdr:col>6</xdr:col>
      <xdr:colOff>561975</xdr:colOff>
      <xdr:row>59</xdr:row>
      <xdr:rowOff>9978</xdr:rowOff>
    </xdr:to>
    <xdr:sp macro="" textlink="">
      <xdr:nvSpPr>
        <xdr:cNvPr id="137" name="フローチャート : 判断 136"/>
        <xdr:cNvSpPr/>
      </xdr:nvSpPr>
      <xdr:spPr>
        <a:xfrm>
          <a:off x="4584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39007</xdr:rowOff>
    </xdr:from>
    <xdr:to>
      <xdr:col>6</xdr:col>
      <xdr:colOff>561975</xdr:colOff>
      <xdr:row>55</xdr:row>
      <xdr:rowOff>140607</xdr:rowOff>
    </xdr:to>
    <xdr:sp macro="" textlink="">
      <xdr:nvSpPr>
        <xdr:cNvPr id="143" name="円/楕円 142"/>
        <xdr:cNvSpPr/>
      </xdr:nvSpPr>
      <xdr:spPr>
        <a:xfrm>
          <a:off x="4584700" y="94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163484</xdr:rowOff>
    </xdr:from>
    <xdr:ext cx="405111" cy="259045"/>
    <xdr:sp macro="" textlink="">
      <xdr:nvSpPr>
        <xdr:cNvPr id="144" name="【橋りょう・トンネル】&#10;有形固定資産減価償却率該当値テキスト"/>
        <xdr:cNvSpPr txBox="1"/>
      </xdr:nvSpPr>
      <xdr:spPr>
        <a:xfrm>
          <a:off x="4724400" y="942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294,980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55" name="テキスト ボックス 154"/>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56" name="直線コネクタ 15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29227</xdr:rowOff>
    </xdr:from>
    <xdr:ext cx="595419" cy="259045"/>
    <xdr:sp macro="" textlink="">
      <xdr:nvSpPr>
        <xdr:cNvPr id="157" name="テキスト ボックス 156"/>
        <xdr:cNvSpPr txBox="1"/>
      </xdr:nvSpPr>
      <xdr:spPr>
        <a:xfrm>
          <a:off x="6008581" y="1083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8" name="直線コネクタ 15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59" name="テキスト ボックス 15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0" name="直線コネクタ 15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1" name="テキスト ボックス 16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2" name="直線コネクタ 16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3" name="テキスト ボックス 16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5" name="テキスト ボックス 16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48313</xdr:rowOff>
    </xdr:from>
    <xdr:to>
      <xdr:col>15</xdr:col>
      <xdr:colOff>180340</xdr:colOff>
      <xdr:row>64</xdr:row>
      <xdr:rowOff>29901</xdr:rowOff>
    </xdr:to>
    <xdr:cxnSp macro="">
      <xdr:nvCxnSpPr>
        <xdr:cNvPr id="167" name="直線コネクタ 166"/>
        <xdr:cNvCxnSpPr/>
      </xdr:nvCxnSpPr>
      <xdr:spPr>
        <a:xfrm flipV="1">
          <a:off x="10476865" y="9649513"/>
          <a:ext cx="0" cy="135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33728</xdr:rowOff>
    </xdr:from>
    <xdr:ext cx="599010" cy="259045"/>
    <xdr:sp macro="" textlink="">
      <xdr:nvSpPr>
        <xdr:cNvPr id="168" name="【橋りょう・トンネル】&#10;一人当たり有形固定資産（償却資産）額最小値テキスト"/>
        <xdr:cNvSpPr txBox="1"/>
      </xdr:nvSpPr>
      <xdr:spPr>
        <a:xfrm>
          <a:off x="10566400" y="1100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293,460</a:t>
          </a:r>
          <a:endParaRPr kumimoji="1" lang="ja-JP" altLang="en-US" sz="1000" b="1">
            <a:latin typeface="ＭＳ Ｐゴシック"/>
          </a:endParaRPr>
        </a:p>
      </xdr:txBody>
    </xdr:sp>
    <xdr:clientData/>
  </xdr:oneCellAnchor>
  <xdr:twoCellAnchor>
    <xdr:from>
      <xdr:col>15</xdr:col>
      <xdr:colOff>92075</xdr:colOff>
      <xdr:row>64</xdr:row>
      <xdr:rowOff>29901</xdr:rowOff>
    </xdr:from>
    <xdr:to>
      <xdr:col>15</xdr:col>
      <xdr:colOff>269875</xdr:colOff>
      <xdr:row>64</xdr:row>
      <xdr:rowOff>29901</xdr:rowOff>
    </xdr:to>
    <xdr:cxnSp macro="">
      <xdr:nvCxnSpPr>
        <xdr:cNvPr id="169" name="直線コネクタ 168"/>
        <xdr:cNvCxnSpPr/>
      </xdr:nvCxnSpPr>
      <xdr:spPr>
        <a:xfrm>
          <a:off x="10388600" y="110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166440</xdr:rowOff>
    </xdr:from>
    <xdr:ext cx="599010" cy="259045"/>
    <xdr:sp macro="" textlink="">
      <xdr:nvSpPr>
        <xdr:cNvPr id="170" name="【橋りょう・トンネル】&#10;一人当たり有形固定資産（償却資産）額最大値テキスト"/>
        <xdr:cNvSpPr txBox="1"/>
      </xdr:nvSpPr>
      <xdr:spPr>
        <a:xfrm>
          <a:off x="10566400" y="942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589,433</a:t>
          </a:r>
          <a:endParaRPr kumimoji="1" lang="ja-JP" altLang="en-US" sz="1000" b="1">
            <a:latin typeface="ＭＳ Ｐゴシック"/>
          </a:endParaRPr>
        </a:p>
      </xdr:txBody>
    </xdr:sp>
    <xdr:clientData/>
  </xdr:oneCellAnchor>
  <xdr:twoCellAnchor>
    <xdr:from>
      <xdr:col>15</xdr:col>
      <xdr:colOff>92075</xdr:colOff>
      <xdr:row>56</xdr:row>
      <xdr:rowOff>48313</xdr:rowOff>
    </xdr:from>
    <xdr:to>
      <xdr:col>15</xdr:col>
      <xdr:colOff>269875</xdr:colOff>
      <xdr:row>56</xdr:row>
      <xdr:rowOff>48313</xdr:rowOff>
    </xdr:to>
    <xdr:cxnSp macro="">
      <xdr:nvCxnSpPr>
        <xdr:cNvPr id="171" name="直線コネクタ 170"/>
        <xdr:cNvCxnSpPr/>
      </xdr:nvCxnSpPr>
      <xdr:spPr>
        <a:xfrm>
          <a:off x="10388600" y="964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148789</xdr:rowOff>
    </xdr:from>
    <xdr:ext cx="599010" cy="259045"/>
    <xdr:sp macro="" textlink="">
      <xdr:nvSpPr>
        <xdr:cNvPr id="172" name="【橋りょう・トンネル】&#10;一人当たり有形固定資産（償却資産）額平均値テキスト"/>
        <xdr:cNvSpPr txBox="1"/>
      </xdr:nvSpPr>
      <xdr:spPr>
        <a:xfrm>
          <a:off x="10566400" y="10092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476,627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170362</xdr:rowOff>
    </xdr:from>
    <xdr:to>
      <xdr:col>15</xdr:col>
      <xdr:colOff>231775</xdr:colOff>
      <xdr:row>59</xdr:row>
      <xdr:rowOff>100512</xdr:rowOff>
    </xdr:to>
    <xdr:sp macro="" textlink="">
      <xdr:nvSpPr>
        <xdr:cNvPr id="173" name="フローチャート : 判断 172"/>
        <xdr:cNvSpPr/>
      </xdr:nvSpPr>
      <xdr:spPr>
        <a:xfrm>
          <a:off x="10426700" y="1011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168963</xdr:rowOff>
    </xdr:from>
    <xdr:to>
      <xdr:col>15</xdr:col>
      <xdr:colOff>231775</xdr:colOff>
      <xdr:row>56</xdr:row>
      <xdr:rowOff>99113</xdr:rowOff>
    </xdr:to>
    <xdr:sp macro="" textlink="">
      <xdr:nvSpPr>
        <xdr:cNvPr id="179" name="円/楕円 178"/>
        <xdr:cNvSpPr/>
      </xdr:nvSpPr>
      <xdr:spPr>
        <a:xfrm>
          <a:off x="10426700" y="959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121990</xdr:rowOff>
    </xdr:from>
    <xdr:ext cx="599010" cy="259045"/>
    <xdr:sp macro="" textlink="">
      <xdr:nvSpPr>
        <xdr:cNvPr id="180" name="【橋りょう・トンネル】&#10;一人当たり有形固定資産（償却資産）額該当値テキスト"/>
        <xdr:cNvSpPr txBox="1"/>
      </xdr:nvSpPr>
      <xdr:spPr>
        <a:xfrm>
          <a:off x="10566400" y="955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589,433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1" name="テキスト ボックス 19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2" name="直線コネクタ 19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3" name="テキスト ボックス 19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4" name="直線コネクタ 19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5" name="テキスト ボックス 19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6" name="直線コネクタ 19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7" name="テキスト ボックス 19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8" name="直線コネクタ 19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9" name="テキスト ボックス 19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0" name="直線コネクタ 19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1" name="テキスト ボックス 20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2" name="直線コネクタ 20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3" name="テキスト ボックス 20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4"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95250</xdr:rowOff>
    </xdr:from>
    <xdr:to>
      <xdr:col>6</xdr:col>
      <xdr:colOff>510540</xdr:colOff>
      <xdr:row>85</xdr:row>
      <xdr:rowOff>148589</xdr:rowOff>
    </xdr:to>
    <xdr:cxnSp macro="">
      <xdr:nvCxnSpPr>
        <xdr:cNvPr id="205" name="直線コネクタ 204"/>
        <xdr:cNvCxnSpPr/>
      </xdr:nvCxnSpPr>
      <xdr:spPr>
        <a:xfrm flipV="1">
          <a:off x="4634865" y="132969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152416</xdr:rowOff>
    </xdr:from>
    <xdr:ext cx="405111" cy="259045"/>
    <xdr:sp macro="" textlink="">
      <xdr:nvSpPr>
        <xdr:cNvPr id="206" name="【公営住宅】&#10;有形固定資産減価償却率最小値テキスト"/>
        <xdr:cNvSpPr txBox="1"/>
      </xdr:nvSpPr>
      <xdr:spPr>
        <a:xfrm>
          <a:off x="4724400"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a:t>
          </a:r>
          <a:endParaRPr kumimoji="1" lang="ja-JP" altLang="en-US" sz="1000" b="1">
            <a:latin typeface="ＭＳ Ｐゴシック"/>
          </a:endParaRPr>
        </a:p>
      </xdr:txBody>
    </xdr:sp>
    <xdr:clientData/>
  </xdr:oneCellAnchor>
  <xdr:twoCellAnchor>
    <xdr:from>
      <xdr:col>6</xdr:col>
      <xdr:colOff>422275</xdr:colOff>
      <xdr:row>85</xdr:row>
      <xdr:rowOff>148589</xdr:rowOff>
    </xdr:from>
    <xdr:to>
      <xdr:col>6</xdr:col>
      <xdr:colOff>600075</xdr:colOff>
      <xdr:row>85</xdr:row>
      <xdr:rowOff>148589</xdr:rowOff>
    </xdr:to>
    <xdr:cxnSp macro="">
      <xdr:nvCxnSpPr>
        <xdr:cNvPr id="207" name="直線コネクタ 206"/>
        <xdr:cNvCxnSpPr/>
      </xdr:nvCxnSpPr>
      <xdr:spPr>
        <a:xfrm>
          <a:off x="4546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41927</xdr:rowOff>
    </xdr:from>
    <xdr:ext cx="405111" cy="259045"/>
    <xdr:sp macro="" textlink="">
      <xdr:nvSpPr>
        <xdr:cNvPr id="208" name="【公営住宅】&#10;有形固定資産減価償却率最大値テキスト"/>
        <xdr:cNvSpPr txBox="1"/>
      </xdr:nvSpPr>
      <xdr:spPr>
        <a:xfrm>
          <a:off x="4724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77</xdr:row>
      <xdr:rowOff>95250</xdr:rowOff>
    </xdr:from>
    <xdr:to>
      <xdr:col>6</xdr:col>
      <xdr:colOff>600075</xdr:colOff>
      <xdr:row>77</xdr:row>
      <xdr:rowOff>95250</xdr:rowOff>
    </xdr:to>
    <xdr:cxnSp macro="">
      <xdr:nvCxnSpPr>
        <xdr:cNvPr id="209" name="直線コネクタ 208"/>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160038</xdr:rowOff>
    </xdr:from>
    <xdr:ext cx="405111" cy="259045"/>
    <xdr:sp macro="" textlink="">
      <xdr:nvSpPr>
        <xdr:cNvPr id="210" name="【公営住宅】&#10;有形固定資産減価償却率平均値テキスト"/>
        <xdr:cNvSpPr txBox="1"/>
      </xdr:nvSpPr>
      <xdr:spPr>
        <a:xfrm>
          <a:off x="47244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10161</xdr:rowOff>
    </xdr:from>
    <xdr:to>
      <xdr:col>6</xdr:col>
      <xdr:colOff>561975</xdr:colOff>
      <xdr:row>82</xdr:row>
      <xdr:rowOff>111761</xdr:rowOff>
    </xdr:to>
    <xdr:sp macro="" textlink="">
      <xdr:nvSpPr>
        <xdr:cNvPr id="211" name="フローチャート : 判断 210"/>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2" name="テキスト ボックス 21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3" name="テキスト ボックス 21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4" name="テキスト ボックス 21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5" name="テキスト ボックス 21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6" name="テキスト ボックス 21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44450</xdr:rowOff>
    </xdr:from>
    <xdr:to>
      <xdr:col>6</xdr:col>
      <xdr:colOff>561975</xdr:colOff>
      <xdr:row>77</xdr:row>
      <xdr:rowOff>146050</xdr:rowOff>
    </xdr:to>
    <xdr:sp macro="" textlink="">
      <xdr:nvSpPr>
        <xdr:cNvPr id="217" name="円/楕円 216"/>
        <xdr:cNvSpPr/>
      </xdr:nvSpPr>
      <xdr:spPr>
        <a:xfrm>
          <a:off x="45847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76</xdr:row>
      <xdr:rowOff>168927</xdr:rowOff>
    </xdr:from>
    <xdr:ext cx="405111" cy="259045"/>
    <xdr:sp macro="" textlink="">
      <xdr:nvSpPr>
        <xdr:cNvPr id="218" name="【公営住宅】&#10;有形固定資産減価償却率該当値テキスト"/>
        <xdr:cNvSpPr txBox="1"/>
      </xdr:nvSpPr>
      <xdr:spPr>
        <a:xfrm>
          <a:off x="4724400" y="1319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9" name="正方形/長方形 21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0.816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6" name="正方形/長方形 22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29" name="テキスト ボックス 22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2"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34289</xdr:rowOff>
    </xdr:from>
    <xdr:to>
      <xdr:col>15</xdr:col>
      <xdr:colOff>180340</xdr:colOff>
      <xdr:row>86</xdr:row>
      <xdr:rowOff>87630</xdr:rowOff>
    </xdr:to>
    <xdr:cxnSp macro="">
      <xdr:nvCxnSpPr>
        <xdr:cNvPr id="243" name="直線コネクタ 242"/>
        <xdr:cNvCxnSpPr/>
      </xdr:nvCxnSpPr>
      <xdr:spPr>
        <a:xfrm flipV="1">
          <a:off x="10476865" y="13407389"/>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91457</xdr:rowOff>
    </xdr:from>
    <xdr:ext cx="469744" cy="259045"/>
    <xdr:sp macro="" textlink="">
      <xdr:nvSpPr>
        <xdr:cNvPr id="244" name="【公営住宅】&#10;一人当たり面積最小値テキスト"/>
        <xdr:cNvSpPr txBox="1"/>
      </xdr:nvSpPr>
      <xdr:spPr>
        <a:xfrm>
          <a:off x="105664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a:t>
          </a:r>
          <a:endParaRPr kumimoji="1" lang="ja-JP" altLang="en-US" sz="1000" b="1">
            <a:latin typeface="ＭＳ Ｐゴシック"/>
          </a:endParaRPr>
        </a:p>
      </xdr:txBody>
    </xdr:sp>
    <xdr:clientData/>
  </xdr:oneCellAnchor>
  <xdr:twoCellAnchor>
    <xdr:from>
      <xdr:col>15</xdr:col>
      <xdr:colOff>92075</xdr:colOff>
      <xdr:row>86</xdr:row>
      <xdr:rowOff>87630</xdr:rowOff>
    </xdr:from>
    <xdr:to>
      <xdr:col>15</xdr:col>
      <xdr:colOff>269875</xdr:colOff>
      <xdr:row>86</xdr:row>
      <xdr:rowOff>87630</xdr:rowOff>
    </xdr:to>
    <xdr:cxnSp macro="">
      <xdr:nvCxnSpPr>
        <xdr:cNvPr id="245" name="直線コネクタ 244"/>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152416</xdr:rowOff>
    </xdr:from>
    <xdr:ext cx="469744" cy="259045"/>
    <xdr:sp macro="" textlink="">
      <xdr:nvSpPr>
        <xdr:cNvPr id="246" name="【公営住宅】&#10;一人当たり面積最大値テキスト"/>
        <xdr:cNvSpPr txBox="1"/>
      </xdr:nvSpPr>
      <xdr:spPr>
        <a:xfrm>
          <a:off x="105664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15</xdr:col>
      <xdr:colOff>92075</xdr:colOff>
      <xdr:row>78</xdr:row>
      <xdr:rowOff>34289</xdr:rowOff>
    </xdr:from>
    <xdr:to>
      <xdr:col>15</xdr:col>
      <xdr:colOff>269875</xdr:colOff>
      <xdr:row>78</xdr:row>
      <xdr:rowOff>34289</xdr:rowOff>
    </xdr:to>
    <xdr:cxnSp macro="">
      <xdr:nvCxnSpPr>
        <xdr:cNvPr id="247" name="直線コネクタ 246"/>
        <xdr:cNvCxnSpPr/>
      </xdr:nvCxnSpPr>
      <xdr:spPr>
        <a:xfrm>
          <a:off x="10388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113047</xdr:rowOff>
    </xdr:from>
    <xdr:ext cx="469744" cy="259045"/>
    <xdr:sp macro="" textlink="">
      <xdr:nvSpPr>
        <xdr:cNvPr id="248" name="【公営住宅】&#10;一人当たり面積平均値テキスト"/>
        <xdr:cNvSpPr txBox="1"/>
      </xdr:nvSpPr>
      <xdr:spPr>
        <a:xfrm>
          <a:off x="10566400" y="13829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90170</xdr:rowOff>
    </xdr:from>
    <xdr:to>
      <xdr:col>15</xdr:col>
      <xdr:colOff>231775</xdr:colOff>
      <xdr:row>82</xdr:row>
      <xdr:rowOff>20320</xdr:rowOff>
    </xdr:to>
    <xdr:sp macro="" textlink="">
      <xdr:nvSpPr>
        <xdr:cNvPr id="249" name="フローチャート : 判断 248"/>
        <xdr:cNvSpPr/>
      </xdr:nvSpPr>
      <xdr:spPr>
        <a:xfrm>
          <a:off x="10426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86</xdr:row>
      <xdr:rowOff>36830</xdr:rowOff>
    </xdr:from>
    <xdr:to>
      <xdr:col>15</xdr:col>
      <xdr:colOff>231775</xdr:colOff>
      <xdr:row>86</xdr:row>
      <xdr:rowOff>138430</xdr:rowOff>
    </xdr:to>
    <xdr:sp macro="" textlink="">
      <xdr:nvSpPr>
        <xdr:cNvPr id="255" name="円/楕円 254"/>
        <xdr:cNvSpPr/>
      </xdr:nvSpPr>
      <xdr:spPr>
        <a:xfrm>
          <a:off x="104267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123207</xdr:rowOff>
    </xdr:from>
    <xdr:ext cx="469744" cy="259045"/>
    <xdr:sp macro="" textlink="">
      <xdr:nvSpPr>
        <xdr:cNvPr id="256" name="【公営住宅】&#10;一人当たり面積該当値テキスト"/>
        <xdr:cNvSpPr txBox="1"/>
      </xdr:nvSpPr>
      <xdr:spPr>
        <a:xfrm>
          <a:off x="10566400" y="146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7" name="正方形/長方形 25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8" name="正方形/長方形 25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9" name="正方形/長方形 25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0" name="正方形/長方形 25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1" name="正方形/長方形 26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2" name="正方形/長方形 261"/>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3" name="正方形/長方形 26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4" name="正方形/長方形 26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5" name="正方形/長方形 26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6" name="正方形/長方形 26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7" name="正方形/長方形 26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8" name="正方形/長方形 267"/>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9" name="正方形/長方形 268"/>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0" name="正方形/長方形 2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1" name="正方形/長方形 2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2" name="正方形/長方形 2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3" name="正方形/長方形 2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4" name="正方形/長方形 2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5" name="正方形/長方形 2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6" name="正方形/長方形 275"/>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7" name="テキスト ボックス 2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8" name="直線コネクタ 2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79" name="テキスト ボックス 27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0" name="直線コネクタ 2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1" name="テキスト ボックス 28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2" name="直線コネクタ 2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83" name="テキスト ボックス 2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4" name="直線コネクタ 2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85" name="テキスト ボックス 2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86" name="直線コネクタ 2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87" name="テキスト ボックス 2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88" name="直線コネクタ 2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89" name="テキスト ボックス 2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0" name="直線コネクタ 2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1" name="テキスト ボックス 2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2"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34290</xdr:rowOff>
    </xdr:from>
    <xdr:to>
      <xdr:col>23</xdr:col>
      <xdr:colOff>516889</xdr:colOff>
      <xdr:row>40</xdr:row>
      <xdr:rowOff>137160</xdr:rowOff>
    </xdr:to>
    <xdr:cxnSp macro="">
      <xdr:nvCxnSpPr>
        <xdr:cNvPr id="293" name="直線コネクタ 292"/>
        <xdr:cNvCxnSpPr/>
      </xdr:nvCxnSpPr>
      <xdr:spPr>
        <a:xfrm flipV="1">
          <a:off x="16318864" y="5692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140987</xdr:rowOff>
    </xdr:from>
    <xdr:ext cx="405111" cy="259045"/>
    <xdr:sp macro="" textlink="">
      <xdr:nvSpPr>
        <xdr:cNvPr id="294" name="【認定こども園・幼稚園・保育所】&#10;有形固定資産減価償却率最小値テキスト"/>
        <xdr:cNvSpPr txBox="1"/>
      </xdr:nvSpPr>
      <xdr:spPr>
        <a:xfrm>
          <a:off x="16408400"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23</xdr:col>
      <xdr:colOff>428625</xdr:colOff>
      <xdr:row>40</xdr:row>
      <xdr:rowOff>137160</xdr:rowOff>
    </xdr:from>
    <xdr:to>
      <xdr:col>23</xdr:col>
      <xdr:colOff>606425</xdr:colOff>
      <xdr:row>40</xdr:row>
      <xdr:rowOff>137160</xdr:rowOff>
    </xdr:to>
    <xdr:cxnSp macro="">
      <xdr:nvCxnSpPr>
        <xdr:cNvPr id="295" name="直線コネクタ 294"/>
        <xdr:cNvCxnSpPr/>
      </xdr:nvCxnSpPr>
      <xdr:spPr>
        <a:xfrm>
          <a:off x="16230600" y="699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152417</xdr:rowOff>
    </xdr:from>
    <xdr:ext cx="405111" cy="259045"/>
    <xdr:sp macro="" textlink="">
      <xdr:nvSpPr>
        <xdr:cNvPr id="296" name="【認定こども園・幼稚園・保育所】&#10;有形固定資産減価償却率最大値テキスト"/>
        <xdr:cNvSpPr txBox="1"/>
      </xdr:nvSpPr>
      <xdr:spPr>
        <a:xfrm>
          <a:off x="164084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23</xdr:col>
      <xdr:colOff>428625</xdr:colOff>
      <xdr:row>33</xdr:row>
      <xdr:rowOff>34290</xdr:rowOff>
    </xdr:from>
    <xdr:to>
      <xdr:col>23</xdr:col>
      <xdr:colOff>606425</xdr:colOff>
      <xdr:row>33</xdr:row>
      <xdr:rowOff>34290</xdr:rowOff>
    </xdr:to>
    <xdr:cxnSp macro="">
      <xdr:nvCxnSpPr>
        <xdr:cNvPr id="297" name="直線コネクタ 296"/>
        <xdr:cNvCxnSpPr/>
      </xdr:nvCxnSpPr>
      <xdr:spPr>
        <a:xfrm>
          <a:off x="16230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144797</xdr:rowOff>
    </xdr:from>
    <xdr:ext cx="405111" cy="259045"/>
    <xdr:sp macro="" textlink="">
      <xdr:nvSpPr>
        <xdr:cNvPr id="298" name="【認定こども園・幼稚園・保育所】&#10;有形固定資産減価償却率平均値テキスト"/>
        <xdr:cNvSpPr txBox="1"/>
      </xdr:nvSpPr>
      <xdr:spPr>
        <a:xfrm>
          <a:off x="16408400" y="614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166370</xdr:rowOff>
    </xdr:from>
    <xdr:to>
      <xdr:col>23</xdr:col>
      <xdr:colOff>568325</xdr:colOff>
      <xdr:row>36</xdr:row>
      <xdr:rowOff>96520</xdr:rowOff>
    </xdr:to>
    <xdr:sp macro="" textlink="">
      <xdr:nvSpPr>
        <xdr:cNvPr id="299" name="フローチャート : 判断 298"/>
        <xdr:cNvSpPr/>
      </xdr:nvSpPr>
      <xdr:spPr>
        <a:xfrm>
          <a:off x="16268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0" name="テキスト ボックス 2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1" name="テキスト ボックス 3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2" name="テキスト ボックス 3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3" name="テキスト ボックス 3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4" name="テキスト ボックス 3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154940</xdr:rowOff>
    </xdr:from>
    <xdr:to>
      <xdr:col>23</xdr:col>
      <xdr:colOff>568325</xdr:colOff>
      <xdr:row>33</xdr:row>
      <xdr:rowOff>85090</xdr:rowOff>
    </xdr:to>
    <xdr:sp macro="" textlink="">
      <xdr:nvSpPr>
        <xdr:cNvPr id="305" name="円/楕円 304"/>
        <xdr:cNvSpPr/>
      </xdr:nvSpPr>
      <xdr:spPr>
        <a:xfrm>
          <a:off x="16268700" y="5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107967</xdr:rowOff>
    </xdr:from>
    <xdr:ext cx="405111" cy="259045"/>
    <xdr:sp macro="" textlink="">
      <xdr:nvSpPr>
        <xdr:cNvPr id="306" name="【認定こども園・幼稚園・保育所】&#10;有形固定資産減価償却率該当値テキスト"/>
        <xdr:cNvSpPr txBox="1"/>
      </xdr:nvSpPr>
      <xdr:spPr>
        <a:xfrm>
          <a:off x="16408400" y="559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7" name="正方形/長方形 30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4" name="正方形/長方形 313"/>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5" name="テキスト ボックス 3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6" name="直線コネクタ 3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7" name="テキスト ボックス 31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18" name="直線コネクタ 3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19" name="テキスト ボックス 31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0" name="直線コネクタ 3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1" name="テキスト ボックス 32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2" name="直線コネクタ 3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3" name="テキスト ボックス 32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4" name="直線コネクタ 3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25" name="テキスト ボックス 32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6" name="直線コネクタ 3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27" name="テキスト ボックス 32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8" name="直線コネクタ 3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9" name="テキスト ボックス 3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0"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125730</xdr:rowOff>
    </xdr:from>
    <xdr:to>
      <xdr:col>32</xdr:col>
      <xdr:colOff>186689</xdr:colOff>
      <xdr:row>40</xdr:row>
      <xdr:rowOff>114300</xdr:rowOff>
    </xdr:to>
    <xdr:cxnSp macro="">
      <xdr:nvCxnSpPr>
        <xdr:cNvPr id="331" name="直線コネクタ 330"/>
        <xdr:cNvCxnSpPr/>
      </xdr:nvCxnSpPr>
      <xdr:spPr>
        <a:xfrm flipV="1">
          <a:off x="22160864" y="57835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118127</xdr:rowOff>
    </xdr:from>
    <xdr:ext cx="469744" cy="259045"/>
    <xdr:sp macro="" textlink="">
      <xdr:nvSpPr>
        <xdr:cNvPr id="332" name="【認定こども園・幼稚園・保育所】&#10;一人当たり面積最小値テキスト"/>
        <xdr:cNvSpPr txBox="1"/>
      </xdr:nvSpPr>
      <xdr:spPr>
        <a:xfrm>
          <a:off x="222504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40</xdr:row>
      <xdr:rowOff>114300</xdr:rowOff>
    </xdr:from>
    <xdr:to>
      <xdr:col>32</xdr:col>
      <xdr:colOff>276225</xdr:colOff>
      <xdr:row>40</xdr:row>
      <xdr:rowOff>114300</xdr:rowOff>
    </xdr:to>
    <xdr:cxnSp macro="">
      <xdr:nvCxnSpPr>
        <xdr:cNvPr id="333" name="直線コネクタ 332"/>
        <xdr:cNvCxnSpPr/>
      </xdr:nvCxnSpPr>
      <xdr:spPr>
        <a:xfrm>
          <a:off x="22072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72407</xdr:rowOff>
    </xdr:from>
    <xdr:ext cx="469744" cy="259045"/>
    <xdr:sp macro="" textlink="">
      <xdr:nvSpPr>
        <xdr:cNvPr id="334" name="【認定こども園・幼稚園・保育所】&#10;一人当たり面積最大値テキスト"/>
        <xdr:cNvSpPr txBox="1"/>
      </xdr:nvSpPr>
      <xdr:spPr>
        <a:xfrm>
          <a:off x="222504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32</xdr:col>
      <xdr:colOff>98425</xdr:colOff>
      <xdr:row>33</xdr:row>
      <xdr:rowOff>125730</xdr:rowOff>
    </xdr:from>
    <xdr:to>
      <xdr:col>32</xdr:col>
      <xdr:colOff>276225</xdr:colOff>
      <xdr:row>33</xdr:row>
      <xdr:rowOff>125730</xdr:rowOff>
    </xdr:to>
    <xdr:cxnSp macro="">
      <xdr:nvCxnSpPr>
        <xdr:cNvPr id="335" name="直線コネクタ 334"/>
        <xdr:cNvCxnSpPr/>
      </xdr:nvCxnSpPr>
      <xdr:spPr>
        <a:xfrm>
          <a:off x="22072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158767</xdr:rowOff>
    </xdr:from>
    <xdr:ext cx="469744" cy="259045"/>
    <xdr:sp macro="" textlink="">
      <xdr:nvSpPr>
        <xdr:cNvPr id="336" name="【認定こども園・幼稚園・保育所】&#10;一人当たり面積平均値テキスト"/>
        <xdr:cNvSpPr txBox="1"/>
      </xdr:nvSpPr>
      <xdr:spPr>
        <a:xfrm>
          <a:off x="22250400" y="6330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135890</xdr:rowOff>
    </xdr:from>
    <xdr:to>
      <xdr:col>32</xdr:col>
      <xdr:colOff>238125</xdr:colOff>
      <xdr:row>38</xdr:row>
      <xdr:rowOff>66040</xdr:rowOff>
    </xdr:to>
    <xdr:sp macro="" textlink="">
      <xdr:nvSpPr>
        <xdr:cNvPr id="337" name="フローチャート : 判断 336"/>
        <xdr:cNvSpPr/>
      </xdr:nvSpPr>
      <xdr:spPr>
        <a:xfrm>
          <a:off x="22110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8" name="テキスト ボックス 3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9" name="テキスト ボックス 3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0" name="テキスト ボックス 3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1" name="テキスト ボックス 3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2" name="テキスト ボックス 3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151130</xdr:rowOff>
    </xdr:from>
    <xdr:to>
      <xdr:col>32</xdr:col>
      <xdr:colOff>238125</xdr:colOff>
      <xdr:row>40</xdr:row>
      <xdr:rowOff>81280</xdr:rowOff>
    </xdr:to>
    <xdr:sp macro="" textlink="">
      <xdr:nvSpPr>
        <xdr:cNvPr id="343" name="円/楕円 342"/>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66057</xdr:rowOff>
    </xdr:from>
    <xdr:ext cx="469744" cy="259045"/>
    <xdr:sp macro="" textlink="">
      <xdr:nvSpPr>
        <xdr:cNvPr id="344" name="【認定こども園・幼稚園・保育所】&#10;一人当たり面積該当値テキスト"/>
        <xdr:cNvSpPr txBox="1"/>
      </xdr:nvSpPr>
      <xdr:spPr>
        <a:xfrm>
          <a:off x="22250400" y="675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5" name="正方形/長方形 344"/>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6" name="正方形/長方形 3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7" name="正方形/長方形 3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8" name="正方形/長方形 3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9" name="正方形/長方形 3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0" name="正方形/長方形 3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1" name="正方形/長方形 3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2" name="正方形/長方形 351"/>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3" name="テキスト ボックス 3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4" name="直線コネクタ 3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5" name="テキスト ボックス 3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6" name="直線コネクタ 3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7" name="テキスト ボックス 3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8" name="直線コネクタ 3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9" name="テキスト ボックス 3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0" name="直線コネクタ 3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1" name="テキスト ボックス 3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2" name="直線コネクタ 3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3" name="テキスト ボックス 3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4" name="直線コネクタ 3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5" name="テキスト ボックス 36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6" name="直線コネクタ 3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7" name="テキスト ボックス 36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8"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38100</xdr:rowOff>
    </xdr:from>
    <xdr:to>
      <xdr:col>23</xdr:col>
      <xdr:colOff>516889</xdr:colOff>
      <xdr:row>64</xdr:row>
      <xdr:rowOff>129540</xdr:rowOff>
    </xdr:to>
    <xdr:cxnSp macro="">
      <xdr:nvCxnSpPr>
        <xdr:cNvPr id="369" name="直線コネクタ 368"/>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133367</xdr:rowOff>
    </xdr:from>
    <xdr:ext cx="405111" cy="259045"/>
    <xdr:sp macro="" textlink="">
      <xdr:nvSpPr>
        <xdr:cNvPr id="370" name="【学校施設】&#10;有形固定資産減価償却率最小値テキスト"/>
        <xdr:cNvSpPr txBox="1"/>
      </xdr:nvSpPr>
      <xdr:spPr>
        <a:xfrm>
          <a:off x="164084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64</xdr:row>
      <xdr:rowOff>129540</xdr:rowOff>
    </xdr:from>
    <xdr:to>
      <xdr:col>23</xdr:col>
      <xdr:colOff>606425</xdr:colOff>
      <xdr:row>64</xdr:row>
      <xdr:rowOff>129540</xdr:rowOff>
    </xdr:to>
    <xdr:cxnSp macro="">
      <xdr:nvCxnSpPr>
        <xdr:cNvPr id="371" name="直線コネクタ 370"/>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156227</xdr:rowOff>
    </xdr:from>
    <xdr:ext cx="405111" cy="259045"/>
    <xdr:sp macro="" textlink="">
      <xdr:nvSpPr>
        <xdr:cNvPr id="372" name="【学校施設】&#10;有形固定資産減価償却率最大値テキスト"/>
        <xdr:cNvSpPr txBox="1"/>
      </xdr:nvSpPr>
      <xdr:spPr>
        <a:xfrm>
          <a:off x="164084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23</xdr:col>
      <xdr:colOff>428625</xdr:colOff>
      <xdr:row>56</xdr:row>
      <xdr:rowOff>38100</xdr:rowOff>
    </xdr:from>
    <xdr:to>
      <xdr:col>23</xdr:col>
      <xdr:colOff>606425</xdr:colOff>
      <xdr:row>56</xdr:row>
      <xdr:rowOff>38100</xdr:rowOff>
    </xdr:to>
    <xdr:cxnSp macro="">
      <xdr:nvCxnSpPr>
        <xdr:cNvPr id="373" name="直線コネクタ 372"/>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137177</xdr:rowOff>
    </xdr:from>
    <xdr:ext cx="405111" cy="259045"/>
    <xdr:sp macro="" textlink="">
      <xdr:nvSpPr>
        <xdr:cNvPr id="374" name="【学校施設】&#10;有形固定資産減価償却率平均値テキスト"/>
        <xdr:cNvSpPr txBox="1"/>
      </xdr:nvSpPr>
      <xdr:spPr>
        <a:xfrm>
          <a:off x="164084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158750</xdr:rowOff>
    </xdr:from>
    <xdr:to>
      <xdr:col>23</xdr:col>
      <xdr:colOff>568325</xdr:colOff>
      <xdr:row>60</xdr:row>
      <xdr:rowOff>88900</xdr:rowOff>
    </xdr:to>
    <xdr:sp macro="" textlink="">
      <xdr:nvSpPr>
        <xdr:cNvPr id="375" name="フローチャート : 判断 374"/>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6" name="テキスト ボックス 3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7" name="テキスト ボックス 3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8" name="テキスト ボックス 3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9" name="テキスト ボックス 3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0" name="テキスト ボックス 3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154940</xdr:rowOff>
    </xdr:from>
    <xdr:to>
      <xdr:col>23</xdr:col>
      <xdr:colOff>568325</xdr:colOff>
      <xdr:row>59</xdr:row>
      <xdr:rowOff>85090</xdr:rowOff>
    </xdr:to>
    <xdr:sp macro="" textlink="">
      <xdr:nvSpPr>
        <xdr:cNvPr id="381" name="円/楕円 380"/>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6367</xdr:rowOff>
    </xdr:from>
    <xdr:ext cx="405111" cy="259045"/>
    <xdr:sp macro="" textlink="">
      <xdr:nvSpPr>
        <xdr:cNvPr id="382" name="【学校施設】&#10;有形固定資産減価償却率該当値テキスト"/>
        <xdr:cNvSpPr txBox="1"/>
      </xdr:nvSpPr>
      <xdr:spPr>
        <a:xfrm>
          <a:off x="164084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3" name="正方形/長方形 38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4" name="正方形/長方形 3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5" name="正方形/長方形 3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6" name="正方形/長方形 3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7" name="正方形/長方形 3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8" name="正方形/長方形 3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9" name="正方形/長方形 3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0" name="正方形/長方形 389"/>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1" name="テキスト ボックス 3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2" name="直線コネクタ 3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3" name="テキスト ボックス 39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4" name="直線コネクタ 39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5" name="テキスト ボックス 39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6" name="直線コネクタ 39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7" name="テキスト ボックス 39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8" name="直線コネクタ 39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9" name="テキスト ボックス 39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0" name="直線コネクタ 39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1" name="テキスト ボックス 40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2" name="直線コネクタ 40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3" name="テキスト ボックス 40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4" name="直線コネクタ 4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5" name="テキスト ボックス 4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67310</xdr:rowOff>
    </xdr:from>
    <xdr:to>
      <xdr:col>32</xdr:col>
      <xdr:colOff>186689</xdr:colOff>
      <xdr:row>64</xdr:row>
      <xdr:rowOff>168910</xdr:rowOff>
    </xdr:to>
    <xdr:cxnSp macro="">
      <xdr:nvCxnSpPr>
        <xdr:cNvPr id="407" name="直線コネクタ 406"/>
        <xdr:cNvCxnSpPr/>
      </xdr:nvCxnSpPr>
      <xdr:spPr>
        <a:xfrm flipV="1">
          <a:off x="22160864" y="966851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65</xdr:row>
      <xdr:rowOff>1287</xdr:rowOff>
    </xdr:from>
    <xdr:ext cx="469744" cy="259045"/>
    <xdr:sp macro="" textlink="">
      <xdr:nvSpPr>
        <xdr:cNvPr id="408" name="【学校施設】&#10;一人当たり面積最小値テキスト"/>
        <xdr:cNvSpPr txBox="1"/>
      </xdr:nvSpPr>
      <xdr:spPr>
        <a:xfrm>
          <a:off x="22250400" y="1114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a:t>
          </a:r>
          <a:endParaRPr kumimoji="1" lang="ja-JP" altLang="en-US" sz="1000" b="1">
            <a:latin typeface="ＭＳ Ｐゴシック"/>
          </a:endParaRPr>
        </a:p>
      </xdr:txBody>
    </xdr:sp>
    <xdr:clientData/>
  </xdr:oneCellAnchor>
  <xdr:twoCellAnchor>
    <xdr:from>
      <xdr:col>32</xdr:col>
      <xdr:colOff>98425</xdr:colOff>
      <xdr:row>64</xdr:row>
      <xdr:rowOff>168910</xdr:rowOff>
    </xdr:from>
    <xdr:to>
      <xdr:col>32</xdr:col>
      <xdr:colOff>276225</xdr:colOff>
      <xdr:row>64</xdr:row>
      <xdr:rowOff>168910</xdr:rowOff>
    </xdr:to>
    <xdr:cxnSp macro="">
      <xdr:nvCxnSpPr>
        <xdr:cNvPr id="409" name="直線コネクタ 408"/>
        <xdr:cNvCxnSpPr/>
      </xdr:nvCxnSpPr>
      <xdr:spPr>
        <a:xfrm>
          <a:off x="22072600" y="11141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13987</xdr:rowOff>
    </xdr:from>
    <xdr:ext cx="469744" cy="259045"/>
    <xdr:sp macro="" textlink="">
      <xdr:nvSpPr>
        <xdr:cNvPr id="410" name="【学校施設】&#10;一人当たり面積最大値テキスト"/>
        <xdr:cNvSpPr txBox="1"/>
      </xdr:nvSpPr>
      <xdr:spPr>
        <a:xfrm>
          <a:off x="22250400" y="944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32</xdr:col>
      <xdr:colOff>98425</xdr:colOff>
      <xdr:row>56</xdr:row>
      <xdr:rowOff>67310</xdr:rowOff>
    </xdr:from>
    <xdr:to>
      <xdr:col>32</xdr:col>
      <xdr:colOff>276225</xdr:colOff>
      <xdr:row>56</xdr:row>
      <xdr:rowOff>67310</xdr:rowOff>
    </xdr:to>
    <xdr:cxnSp macro="">
      <xdr:nvCxnSpPr>
        <xdr:cNvPr id="411" name="直線コネクタ 410"/>
        <xdr:cNvCxnSpPr/>
      </xdr:nvCxnSpPr>
      <xdr:spPr>
        <a:xfrm>
          <a:off x="22072600" y="966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111777</xdr:rowOff>
    </xdr:from>
    <xdr:ext cx="469744" cy="259045"/>
    <xdr:sp macro="" textlink="">
      <xdr:nvSpPr>
        <xdr:cNvPr id="412" name="【学校施設】&#10;一人当たり面積平均値テキスト"/>
        <xdr:cNvSpPr txBox="1"/>
      </xdr:nvSpPr>
      <xdr:spPr>
        <a:xfrm>
          <a:off x="22250400" y="10398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133350</xdr:rowOff>
    </xdr:from>
    <xdr:to>
      <xdr:col>32</xdr:col>
      <xdr:colOff>238125</xdr:colOff>
      <xdr:row>61</xdr:row>
      <xdr:rowOff>63500</xdr:rowOff>
    </xdr:to>
    <xdr:sp macro="" textlink="">
      <xdr:nvSpPr>
        <xdr:cNvPr id="413" name="フローチャート : 判断 412"/>
        <xdr:cNvSpPr/>
      </xdr:nvSpPr>
      <xdr:spPr>
        <a:xfrm>
          <a:off x="22110700" y="1042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4" name="テキスト ボックス 4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5" name="テキスト ボックス 4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6" name="テキスト ボックス 4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7" name="テキスト ボックス 4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8" name="テキスト ボックス 4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16510</xdr:rowOff>
    </xdr:from>
    <xdr:to>
      <xdr:col>32</xdr:col>
      <xdr:colOff>238125</xdr:colOff>
      <xdr:row>56</xdr:row>
      <xdr:rowOff>118110</xdr:rowOff>
    </xdr:to>
    <xdr:sp macro="" textlink="">
      <xdr:nvSpPr>
        <xdr:cNvPr id="419" name="円/楕円 418"/>
        <xdr:cNvSpPr/>
      </xdr:nvSpPr>
      <xdr:spPr>
        <a:xfrm>
          <a:off x="221107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140987</xdr:rowOff>
    </xdr:from>
    <xdr:ext cx="469744" cy="259045"/>
    <xdr:sp macro="" textlink="">
      <xdr:nvSpPr>
        <xdr:cNvPr id="420" name="【学校施設】&#10;一人当たり面積該当値テキスト"/>
        <xdr:cNvSpPr txBox="1"/>
      </xdr:nvSpPr>
      <xdr:spPr>
        <a:xfrm>
          <a:off x="22250400" y="957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1" name="正方形/長方形 42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8" name="正方形/長方形 42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9" name="テキスト ボックス 4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0" name="直線コネクタ 4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31" name="テキスト ボックス 43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2" name="直線コネクタ 4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3" name="テキスト ボックス 43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4" name="直線コネクタ 4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5" name="テキスト ボックス 4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6" name="直線コネクタ 4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7" name="テキスト ボックス 4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8" name="直線コネクタ 4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39" name="テキスト ボックス 4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0" name="直線コネクタ 4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41" name="テキスト ボックス 44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2" name="直線コネクタ 4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3" name="テキスト ボックス 4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4"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38100</xdr:rowOff>
    </xdr:to>
    <xdr:cxnSp macro="">
      <xdr:nvCxnSpPr>
        <xdr:cNvPr id="445" name="直線コネクタ 444"/>
        <xdr:cNvCxnSpPr/>
      </xdr:nvCxnSpPr>
      <xdr:spPr>
        <a:xfrm flipV="1">
          <a:off x="16318864"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41927</xdr:rowOff>
    </xdr:from>
    <xdr:ext cx="405111" cy="259045"/>
    <xdr:sp macro="" textlink="">
      <xdr:nvSpPr>
        <xdr:cNvPr id="446" name="【児童館】&#10;有形固定資産減価償却率最小値テキスト"/>
        <xdr:cNvSpPr txBox="1"/>
      </xdr:nvSpPr>
      <xdr:spPr>
        <a:xfrm>
          <a:off x="164084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23</xdr:col>
      <xdr:colOff>428625</xdr:colOff>
      <xdr:row>85</xdr:row>
      <xdr:rowOff>38100</xdr:rowOff>
    </xdr:from>
    <xdr:to>
      <xdr:col>23</xdr:col>
      <xdr:colOff>606425</xdr:colOff>
      <xdr:row>85</xdr:row>
      <xdr:rowOff>38100</xdr:rowOff>
    </xdr:to>
    <xdr:cxnSp macro="">
      <xdr:nvCxnSpPr>
        <xdr:cNvPr id="447" name="直線コネクタ 446"/>
        <xdr:cNvCxnSpPr/>
      </xdr:nvCxnSpPr>
      <xdr:spPr>
        <a:xfrm>
          <a:off x="16230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48"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49" name="直線コネクタ 44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29227</xdr:rowOff>
    </xdr:from>
    <xdr:ext cx="405111" cy="259045"/>
    <xdr:sp macro="" textlink="">
      <xdr:nvSpPr>
        <xdr:cNvPr id="450" name="【児童館】&#10;有形固定資産減価償却率平均値テキスト"/>
        <xdr:cNvSpPr txBox="1"/>
      </xdr:nvSpPr>
      <xdr:spPr>
        <a:xfrm>
          <a:off x="16408400" y="1391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6350</xdr:rowOff>
    </xdr:from>
    <xdr:to>
      <xdr:col>23</xdr:col>
      <xdr:colOff>568325</xdr:colOff>
      <xdr:row>82</xdr:row>
      <xdr:rowOff>107950</xdr:rowOff>
    </xdr:to>
    <xdr:sp macro="" textlink="">
      <xdr:nvSpPr>
        <xdr:cNvPr id="451" name="フローチャート : 判断 450"/>
        <xdr:cNvSpPr/>
      </xdr:nvSpPr>
      <xdr:spPr>
        <a:xfrm>
          <a:off x="162687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2" name="テキスト ボックス 4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3" name="テキスト ボックス 4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4" name="テキスト ボックス 4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5" name="テキスト ボックス 4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6" name="テキスト ボックス 4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84</xdr:row>
      <xdr:rowOff>158750</xdr:rowOff>
    </xdr:from>
    <xdr:to>
      <xdr:col>23</xdr:col>
      <xdr:colOff>568325</xdr:colOff>
      <xdr:row>85</xdr:row>
      <xdr:rowOff>88900</xdr:rowOff>
    </xdr:to>
    <xdr:sp macro="" textlink="">
      <xdr:nvSpPr>
        <xdr:cNvPr id="457" name="円/楕円 456"/>
        <xdr:cNvSpPr/>
      </xdr:nvSpPr>
      <xdr:spPr>
        <a:xfrm>
          <a:off x="16268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73677</xdr:rowOff>
    </xdr:from>
    <xdr:ext cx="405111" cy="259045"/>
    <xdr:sp macro="" textlink="">
      <xdr:nvSpPr>
        <xdr:cNvPr id="458" name="【児童館】&#10;有形固定資産減価償却率該当値テキスト"/>
        <xdr:cNvSpPr txBox="1"/>
      </xdr:nvSpPr>
      <xdr:spPr>
        <a:xfrm>
          <a:off x="16408400" y="1447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9" name="正方形/長方形 45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0" name="正方形/長方形 4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1" name="正方形/長方形 4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2" name="正方形/長方形 4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3" name="正方形/長方形 4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4" name="正方形/長方形 4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5" name="正方形/長方形 4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6" name="正方形/長方形 46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7" name="テキスト ボックス 4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8" name="直線コネクタ 4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9" name="テキスト ボックス 46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0.014</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70" name="直線コネクタ 46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71" name="テキスト ボックス 47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0.016</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2" name="直線コネクタ 47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73" name="テキスト ボックス 47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4" name="直線コネクタ 47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75" name="テキスト ボックス 47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6" name="直線コネクタ 47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77" name="テキスト ボックス 47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0.022</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8" name="直線コネクタ 47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79" name="テキスト ボックス 47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0" name="直線コネクタ 4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1" name="テキスト ボックス 4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0.026</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2"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152400</xdr:rowOff>
    </xdr:from>
    <xdr:to>
      <xdr:col>32</xdr:col>
      <xdr:colOff>186689</xdr:colOff>
      <xdr:row>86</xdr:row>
      <xdr:rowOff>114300</xdr:rowOff>
    </xdr:to>
    <xdr:cxnSp macro="">
      <xdr:nvCxnSpPr>
        <xdr:cNvPr id="483" name="直線コネクタ 482"/>
        <xdr:cNvCxnSpPr/>
      </xdr:nvCxnSpPr>
      <xdr:spPr>
        <a:xfrm flipV="1">
          <a:off x="22160864" y="13525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118127</xdr:rowOff>
    </xdr:from>
    <xdr:ext cx="469744" cy="259045"/>
    <xdr:sp macro="" textlink="">
      <xdr:nvSpPr>
        <xdr:cNvPr id="484" name="【児童館】&#10;一人当たり面積最小値テキスト"/>
        <xdr:cNvSpPr txBox="1"/>
      </xdr:nvSpPr>
      <xdr:spPr>
        <a:xfrm>
          <a:off x="222504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86</xdr:row>
      <xdr:rowOff>114300</xdr:rowOff>
    </xdr:from>
    <xdr:to>
      <xdr:col>32</xdr:col>
      <xdr:colOff>276225</xdr:colOff>
      <xdr:row>86</xdr:row>
      <xdr:rowOff>114300</xdr:rowOff>
    </xdr:to>
    <xdr:cxnSp macro="">
      <xdr:nvCxnSpPr>
        <xdr:cNvPr id="485" name="直線コネクタ 484"/>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99077</xdr:rowOff>
    </xdr:from>
    <xdr:ext cx="469744" cy="259045"/>
    <xdr:sp macro="" textlink="">
      <xdr:nvSpPr>
        <xdr:cNvPr id="486" name="【児童館】&#10;一人当たり面積最大値テキスト"/>
        <xdr:cNvSpPr txBox="1"/>
      </xdr:nvSpPr>
      <xdr:spPr>
        <a:xfrm>
          <a:off x="222504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78</xdr:row>
      <xdr:rowOff>152400</xdr:rowOff>
    </xdr:from>
    <xdr:to>
      <xdr:col>32</xdr:col>
      <xdr:colOff>276225</xdr:colOff>
      <xdr:row>78</xdr:row>
      <xdr:rowOff>152400</xdr:rowOff>
    </xdr:to>
    <xdr:cxnSp macro="">
      <xdr:nvCxnSpPr>
        <xdr:cNvPr id="487" name="直線コネクタ 486"/>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118127</xdr:rowOff>
    </xdr:from>
    <xdr:ext cx="469744" cy="259045"/>
    <xdr:sp macro="" textlink="">
      <xdr:nvSpPr>
        <xdr:cNvPr id="488" name="【児童館】&#10;一人当たり面積平均値テキスト"/>
        <xdr:cNvSpPr txBox="1"/>
      </xdr:nvSpPr>
      <xdr:spPr>
        <a:xfrm>
          <a:off x="22250400" y="1383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139700</xdr:rowOff>
    </xdr:from>
    <xdr:to>
      <xdr:col>32</xdr:col>
      <xdr:colOff>238125</xdr:colOff>
      <xdr:row>81</xdr:row>
      <xdr:rowOff>69850</xdr:rowOff>
    </xdr:to>
    <xdr:sp macro="" textlink="">
      <xdr:nvSpPr>
        <xdr:cNvPr id="489" name="フローチャート : 判断 488"/>
        <xdr:cNvSpPr/>
      </xdr:nvSpPr>
      <xdr:spPr>
        <a:xfrm>
          <a:off x="22110700" y="1385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0" name="テキスト ボックス 4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1" name="テキスト ボックス 4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2" name="テキスト ボックス 4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3" name="テキスト ボックス 4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4" name="テキスト ボックス 4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101600</xdr:rowOff>
    </xdr:from>
    <xdr:to>
      <xdr:col>32</xdr:col>
      <xdr:colOff>238125</xdr:colOff>
      <xdr:row>79</xdr:row>
      <xdr:rowOff>31750</xdr:rowOff>
    </xdr:to>
    <xdr:sp macro="" textlink="">
      <xdr:nvSpPr>
        <xdr:cNvPr id="495" name="円/楕円 494"/>
        <xdr:cNvSpPr/>
      </xdr:nvSpPr>
      <xdr:spPr>
        <a:xfrm>
          <a:off x="22110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54627</xdr:rowOff>
    </xdr:from>
    <xdr:ext cx="469744" cy="259045"/>
    <xdr:sp macro="" textlink="">
      <xdr:nvSpPr>
        <xdr:cNvPr id="496" name="【児童館】&#10;一人当たり面積該当値テキスト"/>
        <xdr:cNvSpPr txBox="1"/>
      </xdr:nvSpPr>
      <xdr:spPr>
        <a:xfrm>
          <a:off x="22250400"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7" name="正方形/長方形 49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8" name="正方形/長方形 4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9" name="正方形/長方形 4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0" name="正方形/長方形 4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1" name="正方形/長方形 5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2" name="正方形/長方形 5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3" name="正方形/長方形 5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4" name="正方形/長方形 50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5" name="テキスト ボックス 5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6" name="直線コネクタ 5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7" name="テキスト ボックス 50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8" name="直線コネクタ 50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9" name="テキスト ボックス 50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0" name="直線コネクタ 50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1" name="テキスト ボックス 51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2" name="直線コネクタ 51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3" name="テキスト ボックス 51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4" name="直線コネクタ 51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15" name="テキスト ボックス 51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6" name="直線コネクタ 5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17" name="テキスト ボックス 51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8"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163068</xdr:rowOff>
    </xdr:from>
    <xdr:to>
      <xdr:col>23</xdr:col>
      <xdr:colOff>516889</xdr:colOff>
      <xdr:row>107</xdr:row>
      <xdr:rowOff>119635</xdr:rowOff>
    </xdr:to>
    <xdr:cxnSp macro="">
      <xdr:nvCxnSpPr>
        <xdr:cNvPr id="519" name="直線コネクタ 518"/>
        <xdr:cNvCxnSpPr/>
      </xdr:nvCxnSpPr>
      <xdr:spPr>
        <a:xfrm flipV="1">
          <a:off x="16318864" y="17308068"/>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123462</xdr:rowOff>
    </xdr:from>
    <xdr:ext cx="405111" cy="259045"/>
    <xdr:sp macro="" textlink="">
      <xdr:nvSpPr>
        <xdr:cNvPr id="520" name="【公民館】&#10;有形固定資産減価償却率最小値テキスト"/>
        <xdr:cNvSpPr txBox="1"/>
      </xdr:nvSpPr>
      <xdr:spPr>
        <a:xfrm>
          <a:off x="16408400" y="1846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428625</xdr:colOff>
      <xdr:row>107</xdr:row>
      <xdr:rowOff>119635</xdr:rowOff>
    </xdr:from>
    <xdr:to>
      <xdr:col>23</xdr:col>
      <xdr:colOff>606425</xdr:colOff>
      <xdr:row>107</xdr:row>
      <xdr:rowOff>119635</xdr:rowOff>
    </xdr:to>
    <xdr:cxnSp macro="">
      <xdr:nvCxnSpPr>
        <xdr:cNvPr id="521" name="直線コネクタ 520"/>
        <xdr:cNvCxnSpPr/>
      </xdr:nvCxnSpPr>
      <xdr:spPr>
        <a:xfrm>
          <a:off x="16230600" y="1846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109745</xdr:rowOff>
    </xdr:from>
    <xdr:ext cx="405111" cy="259045"/>
    <xdr:sp macro="" textlink="">
      <xdr:nvSpPr>
        <xdr:cNvPr id="522" name="【公民館】&#10;有形固定資産減価償却率最大値テキスト"/>
        <xdr:cNvSpPr txBox="1"/>
      </xdr:nvSpPr>
      <xdr:spPr>
        <a:xfrm>
          <a:off x="16408400" y="1708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23</xdr:col>
      <xdr:colOff>428625</xdr:colOff>
      <xdr:row>100</xdr:row>
      <xdr:rowOff>163068</xdr:rowOff>
    </xdr:from>
    <xdr:to>
      <xdr:col>23</xdr:col>
      <xdr:colOff>606425</xdr:colOff>
      <xdr:row>100</xdr:row>
      <xdr:rowOff>163068</xdr:rowOff>
    </xdr:to>
    <xdr:cxnSp macro="">
      <xdr:nvCxnSpPr>
        <xdr:cNvPr id="523" name="直線コネクタ 522"/>
        <xdr:cNvCxnSpPr/>
      </xdr:nvCxnSpPr>
      <xdr:spPr>
        <a:xfrm>
          <a:off x="16230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49547</xdr:rowOff>
    </xdr:from>
    <xdr:ext cx="405111" cy="259045"/>
    <xdr:sp macro="" textlink="">
      <xdr:nvSpPr>
        <xdr:cNvPr id="524" name="【公民館】&#10;有形固定資産減価償却率平均値テキスト"/>
        <xdr:cNvSpPr txBox="1"/>
      </xdr:nvSpPr>
      <xdr:spPr>
        <a:xfrm>
          <a:off x="16408400" y="17537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71120</xdr:rowOff>
    </xdr:from>
    <xdr:to>
      <xdr:col>23</xdr:col>
      <xdr:colOff>568325</xdr:colOff>
      <xdr:row>103</xdr:row>
      <xdr:rowOff>1270</xdr:rowOff>
    </xdr:to>
    <xdr:sp macro="" textlink="">
      <xdr:nvSpPr>
        <xdr:cNvPr id="525" name="フローチャート : 判断 524"/>
        <xdr:cNvSpPr/>
      </xdr:nvSpPr>
      <xdr:spPr>
        <a:xfrm>
          <a:off x="162687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6" name="テキスト ボックス 5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7" name="テキスト ボックス 5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8" name="テキスト ボックス 5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9" name="テキスト ボックス 5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0" name="テキスト ボックス 5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112268</xdr:rowOff>
    </xdr:from>
    <xdr:to>
      <xdr:col>23</xdr:col>
      <xdr:colOff>568325</xdr:colOff>
      <xdr:row>101</xdr:row>
      <xdr:rowOff>42418</xdr:rowOff>
    </xdr:to>
    <xdr:sp macro="" textlink="">
      <xdr:nvSpPr>
        <xdr:cNvPr id="531" name="円/楕円 530"/>
        <xdr:cNvSpPr/>
      </xdr:nvSpPr>
      <xdr:spPr>
        <a:xfrm>
          <a:off x="162687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65295</xdr:rowOff>
    </xdr:from>
    <xdr:ext cx="405111" cy="259045"/>
    <xdr:sp macro="" textlink="">
      <xdr:nvSpPr>
        <xdr:cNvPr id="532" name="【公民館】&#10;有形固定資産減価償却率該当値テキスト"/>
        <xdr:cNvSpPr txBox="1"/>
      </xdr:nvSpPr>
      <xdr:spPr>
        <a:xfrm>
          <a:off x="16408400" y="1721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3" name="正方形/長方形 53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4" name="正方形/長方形 5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5" name="正方形/長方形 5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6" name="正方形/長方形 5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7" name="正方形/長方形 5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8" name="正方形/長方形 5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9" name="正方形/長方形 5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0" name="正方形/長方形 53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1" name="テキスト ボックス 5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2" name="直線コネクタ 5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43" name="直線コネクタ 5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44" name="テキスト ボックス 5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45" name="直線コネクタ 5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46" name="テキスト ボックス 5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47" name="直線コネクタ 5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48" name="テキスト ボックス 5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49" name="直線コネクタ 5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50" name="テキスト ボックス 5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1" name="直線コネクタ 5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2" name="テキスト ボックス 5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3" name="直線コネクタ 5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54" name="テキスト ボックス 5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5" name="直線コネクタ 5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6" name="テキスト ボックス 5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7"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71301</xdr:rowOff>
    </xdr:from>
    <xdr:to>
      <xdr:col>32</xdr:col>
      <xdr:colOff>186689</xdr:colOff>
      <xdr:row>107</xdr:row>
      <xdr:rowOff>149679</xdr:rowOff>
    </xdr:to>
    <xdr:cxnSp macro="">
      <xdr:nvCxnSpPr>
        <xdr:cNvPr id="558" name="直線コネクタ 557"/>
        <xdr:cNvCxnSpPr/>
      </xdr:nvCxnSpPr>
      <xdr:spPr>
        <a:xfrm flipV="1">
          <a:off x="22160864" y="170448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153506</xdr:rowOff>
    </xdr:from>
    <xdr:ext cx="469744" cy="259045"/>
    <xdr:sp macro="" textlink="">
      <xdr:nvSpPr>
        <xdr:cNvPr id="559" name="【公民館】&#10;一人当たり面積最小値テキスト"/>
        <xdr:cNvSpPr txBox="1"/>
      </xdr:nvSpPr>
      <xdr:spPr>
        <a:xfrm>
          <a:off x="22250400" y="1849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0.070</a:t>
          </a:r>
          <a:endParaRPr kumimoji="1" lang="ja-JP" altLang="en-US" sz="1000" b="1">
            <a:latin typeface="ＭＳ Ｐゴシック"/>
          </a:endParaRPr>
        </a:p>
      </xdr:txBody>
    </xdr:sp>
    <xdr:clientData/>
  </xdr:oneCellAnchor>
  <xdr:twoCellAnchor>
    <xdr:from>
      <xdr:col>32</xdr:col>
      <xdr:colOff>98425</xdr:colOff>
      <xdr:row>107</xdr:row>
      <xdr:rowOff>149679</xdr:rowOff>
    </xdr:from>
    <xdr:to>
      <xdr:col>32</xdr:col>
      <xdr:colOff>276225</xdr:colOff>
      <xdr:row>107</xdr:row>
      <xdr:rowOff>149679</xdr:rowOff>
    </xdr:to>
    <xdr:cxnSp macro="">
      <xdr:nvCxnSpPr>
        <xdr:cNvPr id="560" name="直線コネクタ 559"/>
        <xdr:cNvCxnSpPr/>
      </xdr:nvCxnSpPr>
      <xdr:spPr>
        <a:xfrm>
          <a:off x="22072600" y="184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17978</xdr:rowOff>
    </xdr:from>
    <xdr:ext cx="469744" cy="259045"/>
    <xdr:sp macro="" textlink="">
      <xdr:nvSpPr>
        <xdr:cNvPr id="561" name="【公民館】&#10;一人当たり面積最大値テキスト"/>
        <xdr:cNvSpPr txBox="1"/>
      </xdr:nvSpPr>
      <xdr:spPr>
        <a:xfrm>
          <a:off x="222504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0.514</a:t>
          </a:r>
          <a:endParaRPr kumimoji="1" lang="ja-JP" altLang="en-US" sz="1000" b="1">
            <a:latin typeface="ＭＳ Ｐゴシック"/>
          </a:endParaRPr>
        </a:p>
      </xdr:txBody>
    </xdr:sp>
    <xdr:clientData/>
  </xdr:oneCellAnchor>
  <xdr:twoCellAnchor>
    <xdr:from>
      <xdr:col>32</xdr:col>
      <xdr:colOff>98425</xdr:colOff>
      <xdr:row>99</xdr:row>
      <xdr:rowOff>71301</xdr:rowOff>
    </xdr:from>
    <xdr:to>
      <xdr:col>32</xdr:col>
      <xdr:colOff>276225</xdr:colOff>
      <xdr:row>99</xdr:row>
      <xdr:rowOff>71301</xdr:rowOff>
    </xdr:to>
    <xdr:cxnSp macro="">
      <xdr:nvCxnSpPr>
        <xdr:cNvPr id="562" name="直線コネクタ 561"/>
        <xdr:cNvCxnSpPr/>
      </xdr:nvCxnSpPr>
      <xdr:spPr>
        <a:xfrm>
          <a:off x="22072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77306</xdr:rowOff>
    </xdr:from>
    <xdr:ext cx="469744" cy="259045"/>
    <xdr:sp macro="" textlink="">
      <xdr:nvSpPr>
        <xdr:cNvPr id="563" name="【公民館】&#10;一人当たり面積平均値テキスト"/>
        <xdr:cNvSpPr txBox="1"/>
      </xdr:nvSpPr>
      <xdr:spPr>
        <a:xfrm>
          <a:off x="22250400" y="17736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0.280</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98879</xdr:rowOff>
    </xdr:from>
    <xdr:to>
      <xdr:col>32</xdr:col>
      <xdr:colOff>238125</xdr:colOff>
      <xdr:row>104</xdr:row>
      <xdr:rowOff>29029</xdr:rowOff>
    </xdr:to>
    <xdr:sp macro="" textlink="">
      <xdr:nvSpPr>
        <xdr:cNvPr id="564" name="フローチャート : 判断 563"/>
        <xdr:cNvSpPr/>
      </xdr:nvSpPr>
      <xdr:spPr>
        <a:xfrm>
          <a:off x="221107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5" name="テキスト ボックス 5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6" name="テキスト ボックス 5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7" name="テキスト ボックス 5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8" name="テキスト ボックス 5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9" name="テキスト ボックス 5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20501</xdr:rowOff>
    </xdr:from>
    <xdr:to>
      <xdr:col>32</xdr:col>
      <xdr:colOff>238125</xdr:colOff>
      <xdr:row>99</xdr:row>
      <xdr:rowOff>122101</xdr:rowOff>
    </xdr:to>
    <xdr:sp macro="" textlink="">
      <xdr:nvSpPr>
        <xdr:cNvPr id="570" name="円/楕円 569"/>
        <xdr:cNvSpPr/>
      </xdr:nvSpPr>
      <xdr:spPr>
        <a:xfrm>
          <a:off x="22110700" y="169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98</xdr:row>
      <xdr:rowOff>144978</xdr:rowOff>
    </xdr:from>
    <xdr:ext cx="469744" cy="259045"/>
    <xdr:sp macro="" textlink="">
      <xdr:nvSpPr>
        <xdr:cNvPr id="571" name="【公民館】&#10;一人当たり面積該当値テキスト"/>
        <xdr:cNvSpPr txBox="1"/>
      </xdr:nvSpPr>
      <xdr:spPr>
        <a:xfrm>
          <a:off x="22250400" y="1694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0.514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2" name="正方形/長方形 57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3" name="正方形/長方形 5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4" name="テキスト ボックス 57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道路</a:t>
          </a:r>
          <a:r>
            <a:rPr kumimoji="1" lang="en-US" altLang="ja-JP" sz="1300">
              <a:latin typeface="ＭＳ Ｐゴシック"/>
            </a:rPr>
            <a:t>】</a:t>
          </a:r>
          <a:r>
            <a:rPr kumimoji="1" lang="ja-JP" altLang="en-US" sz="1300">
              <a:latin typeface="ＭＳ Ｐゴシック"/>
            </a:rPr>
            <a:t>有形固定資産減価償却率が全国平均を超えて高い理由として資産額が</a:t>
          </a:r>
          <a:r>
            <a:rPr kumimoji="1" lang="en-US" altLang="ja-JP" sz="1300">
              <a:latin typeface="ＭＳ Ｐゴシック"/>
            </a:rPr>
            <a:t>1,323</a:t>
          </a:r>
          <a:r>
            <a:rPr kumimoji="1" lang="ja-JP" altLang="en-US" sz="1300">
              <a:latin typeface="ＭＳ Ｐゴシック"/>
            </a:rPr>
            <a:t>億円もあり減価償却は年</a:t>
          </a:r>
          <a:r>
            <a:rPr kumimoji="1" lang="en-US" altLang="ja-JP" sz="1300">
              <a:latin typeface="ＭＳ Ｐゴシック"/>
            </a:rPr>
            <a:t>27</a:t>
          </a:r>
          <a:r>
            <a:rPr kumimoji="1" lang="ja-JP" altLang="en-US" sz="1300">
              <a:latin typeface="ＭＳ Ｐゴシック"/>
            </a:rPr>
            <a:t>億円超となり、仮に現在の率を維持するため財政目標の起債発行上限額を全て道路資産に充てたとしても特定財源と一般財源合わせて年</a:t>
          </a:r>
          <a:r>
            <a:rPr kumimoji="1" lang="en-US" altLang="ja-JP" sz="1300">
              <a:latin typeface="ＭＳ Ｐゴシック"/>
            </a:rPr>
            <a:t>24</a:t>
          </a:r>
          <a:r>
            <a:rPr kumimoji="1" lang="ja-JP" altLang="en-US" sz="1300">
              <a:latin typeface="ＭＳ Ｐゴシック"/>
            </a:rPr>
            <a:t>億円以上が必要となることから、現実的でなく、新規投資を抑え更新投資により維持していくことが必要と考える。</a:t>
          </a:r>
          <a:r>
            <a:rPr kumimoji="1" lang="en-US" altLang="ja-JP" sz="1300">
              <a:latin typeface="ＭＳ Ｐゴシック"/>
            </a:rPr>
            <a:t>【</a:t>
          </a:r>
          <a:r>
            <a:rPr kumimoji="1" lang="ja-JP" altLang="en-US" sz="1300">
              <a:latin typeface="ＭＳ Ｐゴシック"/>
            </a:rPr>
            <a:t>橋りょう・トンネル</a:t>
          </a:r>
          <a:r>
            <a:rPr kumimoji="1" lang="en-US" altLang="ja-JP" sz="1300">
              <a:latin typeface="ＭＳ Ｐゴシック"/>
            </a:rPr>
            <a:t>】</a:t>
          </a:r>
          <a:r>
            <a:rPr kumimoji="1" lang="ja-JP" altLang="en-US" sz="1300">
              <a:latin typeface="ＭＳ Ｐゴシック"/>
            </a:rPr>
            <a:t>減価償却率は全国平均と同等の水準であり、橋りょうについては長寿命化計画を策定済みであることから国の支援を受けながら計画に沿った点検や維持補修を行っていく必要がある。</a:t>
          </a:r>
          <a:r>
            <a:rPr kumimoji="1" lang="en-US" altLang="ja-JP" sz="1300">
              <a:latin typeface="ＭＳ Ｐゴシック"/>
            </a:rPr>
            <a:t>【</a:t>
          </a:r>
          <a:r>
            <a:rPr kumimoji="1" lang="ja-JP" altLang="en-US" sz="1300">
              <a:latin typeface="ＭＳ Ｐゴシック"/>
            </a:rPr>
            <a:t>公営住宅</a:t>
          </a:r>
          <a:r>
            <a:rPr kumimoji="1" lang="en-US" altLang="ja-JP" sz="1300">
              <a:latin typeface="ＭＳ Ｐゴシック"/>
            </a:rPr>
            <a:t>】</a:t>
          </a:r>
          <a:r>
            <a:rPr kumimoji="1" lang="ja-JP" altLang="en-US" sz="1300">
              <a:latin typeface="ＭＳ Ｐゴシック"/>
            </a:rPr>
            <a:t>一人当たり面積は全国平均の１．５倍の水準であり、本町が過疎団体であることが要因と考えている。減価償却率を全国平均と比較すると償却が進んでいるが、ほとんどの住宅が耐用年数を経過していることが要因で、現在、長寿命化計画に基く維持補修を実施している。今後は地域の住宅事情や将来見通し、躯体の損耗の程度を勘案し施設の廃止を進めていく必要がある。</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一人当たり面積は全国平均と同等の水準である。減価償却率については、そのほとんどが耐用年数を経過した保育所であり、今後、公立保育所の方向性を検討していく中で、早急に方針を固め対応を進めていく必要がある。</a:t>
          </a:r>
          <a:r>
            <a:rPr kumimoji="1" lang="en-US" altLang="ja-JP" sz="1300">
              <a:latin typeface="ＭＳ Ｐゴシック"/>
            </a:rPr>
            <a:t>【</a:t>
          </a:r>
          <a:r>
            <a:rPr kumimoji="1" lang="ja-JP" altLang="en-US" sz="1300">
              <a:latin typeface="ＭＳ Ｐゴシック"/>
            </a:rPr>
            <a:t>学校教育施設</a:t>
          </a:r>
          <a:r>
            <a:rPr kumimoji="1" lang="en-US" altLang="ja-JP" sz="1300">
              <a:latin typeface="ＭＳ Ｐゴシック"/>
            </a:rPr>
            <a:t>】</a:t>
          </a:r>
          <a:r>
            <a:rPr kumimoji="1" lang="ja-JP" altLang="en-US" sz="1300">
              <a:latin typeface="ＭＳ Ｐゴシック"/>
            </a:rPr>
            <a:t>減価償却率は国の施策に同調し、耐震化を進めてきた結果、全国平均と同等の水準にある。一人当たり面積が最も大きいことから、今後は他の施設の統廃合の受け皿として複合化等を考えていく必要がある。</a:t>
          </a:r>
          <a:r>
            <a:rPr kumimoji="1" lang="en-US" altLang="ja-JP" sz="1300">
              <a:latin typeface="ＭＳ Ｐゴシック"/>
            </a:rPr>
            <a:t>【</a:t>
          </a:r>
          <a:r>
            <a:rPr kumimoji="1" lang="ja-JP" altLang="en-US" sz="1300">
              <a:latin typeface="ＭＳ Ｐゴシック"/>
            </a:rPr>
            <a:t>児童館</a:t>
          </a:r>
          <a:r>
            <a:rPr kumimoji="1" lang="en-US" altLang="ja-JP" sz="1300">
              <a:latin typeface="ＭＳ Ｐゴシック"/>
            </a:rPr>
            <a:t>】】</a:t>
          </a:r>
          <a:r>
            <a:rPr kumimoji="1" lang="ja-JP" altLang="en-US" sz="1300">
              <a:latin typeface="ＭＳ Ｐゴシック"/>
            </a:rPr>
            <a:t>施設数が少なく、壬生放課後児童クラブを近年建替えしたことから減価償却率は全国平均と比べ低くなっている。</a:t>
          </a:r>
          <a:r>
            <a:rPr kumimoji="1" lang="en-US" altLang="ja-JP" sz="1300">
              <a:latin typeface="ＭＳ Ｐゴシック"/>
            </a:rPr>
            <a:t>【</a:t>
          </a:r>
          <a:r>
            <a:rPr kumimoji="1" lang="ja-JP" altLang="en-US" sz="1300">
              <a:latin typeface="ＭＳ Ｐゴシック"/>
            </a:rPr>
            <a:t>公民館</a:t>
          </a:r>
          <a:r>
            <a:rPr kumimoji="1" lang="en-US" altLang="ja-JP" sz="1300">
              <a:latin typeface="ＭＳ Ｐゴシック"/>
            </a:rPr>
            <a:t>】</a:t>
          </a:r>
          <a:r>
            <a:rPr kumimoji="1" lang="ja-JP" altLang="en-US" sz="1300">
              <a:latin typeface="ＭＳ Ｐゴシック"/>
            </a:rPr>
            <a:t>古い建物が多く旧団体毎に偏りがある、これは旧団体時代の小学校の統廃合や複合化の影響と考えている。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広島県北広島町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19,459
19,083
646.20
17,336,526
17,034,546
169,370
10,124,945
18,386,450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88.1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47.5</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48.5</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49.5</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50.5</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42</xdr:row>
      <xdr:rowOff>38100</xdr:rowOff>
    </xdr:to>
    <xdr:cxnSp macro="">
      <xdr:nvCxnSpPr>
        <xdr:cNvPr id="57" name="直線コネクタ 56"/>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41927</xdr:rowOff>
    </xdr:from>
    <xdr:ext cx="405111" cy="259045"/>
    <xdr:sp macro="" textlink="">
      <xdr:nvSpPr>
        <xdr:cNvPr id="58" name="【図書館】&#10;有形固定資産減価償却率最小値テキスト"/>
        <xdr:cNvSpPr txBox="1"/>
      </xdr:nvSpPr>
      <xdr:spPr>
        <a:xfrm>
          <a:off x="47244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6</xdr:col>
      <xdr:colOff>422275</xdr:colOff>
      <xdr:row>42</xdr:row>
      <xdr:rowOff>38100</xdr:rowOff>
    </xdr:from>
    <xdr:to>
      <xdr:col>6</xdr:col>
      <xdr:colOff>600075</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60" name="【図書館】&#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61" name="直線コネクタ 60"/>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67327</xdr:rowOff>
    </xdr:from>
    <xdr:ext cx="405111" cy="259045"/>
    <xdr:sp macro="" textlink="">
      <xdr:nvSpPr>
        <xdr:cNvPr id="62" name="【図書館】&#10;有形固定資産減価償却率平均値テキスト"/>
        <xdr:cNvSpPr txBox="1"/>
      </xdr:nvSpPr>
      <xdr:spPr>
        <a:xfrm>
          <a:off x="4724400" y="6582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44450</xdr:rowOff>
    </xdr:from>
    <xdr:to>
      <xdr:col>6</xdr:col>
      <xdr:colOff>561975</xdr:colOff>
      <xdr:row>39</xdr:row>
      <xdr:rowOff>146050</xdr:rowOff>
    </xdr:to>
    <xdr:sp macro="" textlink="">
      <xdr:nvSpPr>
        <xdr:cNvPr id="63" name="フローチャート : 判断 62"/>
        <xdr:cNvSpPr/>
      </xdr:nvSpPr>
      <xdr:spPr>
        <a:xfrm>
          <a:off x="4584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158750</xdr:rowOff>
    </xdr:from>
    <xdr:to>
      <xdr:col>6</xdr:col>
      <xdr:colOff>561975</xdr:colOff>
      <xdr:row>42</xdr:row>
      <xdr:rowOff>88900</xdr:rowOff>
    </xdr:to>
    <xdr:sp macro="" textlink="">
      <xdr:nvSpPr>
        <xdr:cNvPr id="69" name="円/楕円 68"/>
        <xdr:cNvSpPr/>
      </xdr:nvSpPr>
      <xdr:spPr>
        <a:xfrm>
          <a:off x="4584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73677</xdr:rowOff>
    </xdr:from>
    <xdr:ext cx="405111" cy="259045"/>
    <xdr:sp macro="" textlink="">
      <xdr:nvSpPr>
        <xdr:cNvPr id="70" name="【図書館】&#10;有形固定資産減価償却率該当値テキスト"/>
        <xdr:cNvSpPr txBox="1"/>
      </xdr:nvSpPr>
      <xdr:spPr>
        <a:xfrm>
          <a:off x="4724400" y="710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0.064</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2" name="直線コネクタ 8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162577</xdr:rowOff>
    </xdr:from>
    <xdr:ext cx="467179" cy="259045"/>
    <xdr:sp macro="" textlink="">
      <xdr:nvSpPr>
        <xdr:cNvPr id="83" name="テキスト ボックス 8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0.066</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4" name="直線コネクタ 8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5" name="テキスト ボックス 8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0.068</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6" name="直線コネクタ 8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105427</xdr:rowOff>
    </xdr:from>
    <xdr:ext cx="467179" cy="259045"/>
    <xdr:sp macro="" textlink="">
      <xdr:nvSpPr>
        <xdr:cNvPr id="87" name="テキスト ボックス 8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0.072</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0" name="直線コネクタ 8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48277</xdr:rowOff>
    </xdr:from>
    <xdr:ext cx="467179" cy="259045"/>
    <xdr:sp macro="" textlink="">
      <xdr:nvSpPr>
        <xdr:cNvPr id="91" name="テキスト ボックス 9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0.074</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93" name="テキスト ボックス 9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0.076</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4" name="直線コネクタ 9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162577</xdr:rowOff>
    </xdr:from>
    <xdr:ext cx="467179" cy="259045"/>
    <xdr:sp macro="" textlink="">
      <xdr:nvSpPr>
        <xdr:cNvPr id="95" name="テキスト ボックス 9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0.078</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8"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104775</xdr:rowOff>
    </xdr:from>
    <xdr:to>
      <xdr:col>15</xdr:col>
      <xdr:colOff>180340</xdr:colOff>
      <xdr:row>41</xdr:row>
      <xdr:rowOff>161925</xdr:rowOff>
    </xdr:to>
    <xdr:cxnSp macro="">
      <xdr:nvCxnSpPr>
        <xdr:cNvPr id="99" name="直線コネクタ 98"/>
        <xdr:cNvCxnSpPr/>
      </xdr:nvCxnSpPr>
      <xdr:spPr>
        <a:xfrm flipV="1">
          <a:off x="10476865" y="57626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165752</xdr:rowOff>
    </xdr:from>
    <xdr:ext cx="469744" cy="259045"/>
    <xdr:sp macro="" textlink="">
      <xdr:nvSpPr>
        <xdr:cNvPr id="100" name="【図書館】&#10;一人当たり面積最小値テキスト"/>
        <xdr:cNvSpPr txBox="1"/>
      </xdr:nvSpPr>
      <xdr:spPr>
        <a:xfrm>
          <a:off x="105664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0.067</a:t>
          </a:r>
          <a:endParaRPr kumimoji="1" lang="ja-JP" altLang="en-US" sz="1000" b="1">
            <a:latin typeface="ＭＳ Ｐゴシック"/>
          </a:endParaRPr>
        </a:p>
      </xdr:txBody>
    </xdr:sp>
    <xdr:clientData/>
  </xdr:oneCellAnchor>
  <xdr:twoCellAnchor>
    <xdr:from>
      <xdr:col>15</xdr:col>
      <xdr:colOff>92075</xdr:colOff>
      <xdr:row>41</xdr:row>
      <xdr:rowOff>161925</xdr:rowOff>
    </xdr:from>
    <xdr:to>
      <xdr:col>15</xdr:col>
      <xdr:colOff>269875</xdr:colOff>
      <xdr:row>41</xdr:row>
      <xdr:rowOff>161925</xdr:rowOff>
    </xdr:to>
    <xdr:cxnSp macro="">
      <xdr:nvCxnSpPr>
        <xdr:cNvPr id="101" name="直線コネクタ 10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51452</xdr:rowOff>
    </xdr:from>
    <xdr:ext cx="469744" cy="259045"/>
    <xdr:sp macro="" textlink="">
      <xdr:nvSpPr>
        <xdr:cNvPr id="102" name="【図書館】&#10;一人当たり面積最大値テキスト"/>
        <xdr:cNvSpPr txBox="1"/>
      </xdr:nvSpPr>
      <xdr:spPr>
        <a:xfrm>
          <a:off x="10566400" y="553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92075</xdr:colOff>
      <xdr:row>33</xdr:row>
      <xdr:rowOff>104775</xdr:rowOff>
    </xdr:from>
    <xdr:to>
      <xdr:col>15</xdr:col>
      <xdr:colOff>269875</xdr:colOff>
      <xdr:row>33</xdr:row>
      <xdr:rowOff>104775</xdr:rowOff>
    </xdr:to>
    <xdr:cxnSp macro="">
      <xdr:nvCxnSpPr>
        <xdr:cNvPr id="103" name="直線コネクタ 102"/>
        <xdr:cNvCxnSpPr/>
      </xdr:nvCxnSpPr>
      <xdr:spPr>
        <a:xfrm>
          <a:off x="10388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105427</xdr:rowOff>
    </xdr:from>
    <xdr:ext cx="469744" cy="259045"/>
    <xdr:sp macro="" textlink="">
      <xdr:nvSpPr>
        <xdr:cNvPr id="104" name="【図書館】&#10;一人当たり面積平均値テキスト"/>
        <xdr:cNvSpPr txBox="1"/>
      </xdr:nvSpPr>
      <xdr:spPr>
        <a:xfrm>
          <a:off x="105664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5" name="フローチャート : 判断 104"/>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111125</xdr:rowOff>
    </xdr:from>
    <xdr:to>
      <xdr:col>15</xdr:col>
      <xdr:colOff>231775</xdr:colOff>
      <xdr:row>42</xdr:row>
      <xdr:rowOff>41275</xdr:rowOff>
    </xdr:to>
    <xdr:sp macro="" textlink="">
      <xdr:nvSpPr>
        <xdr:cNvPr id="111" name="円/楕円 110"/>
        <xdr:cNvSpPr/>
      </xdr:nvSpPr>
      <xdr:spPr>
        <a:xfrm>
          <a:off x="104267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26052</xdr:rowOff>
    </xdr:from>
    <xdr:ext cx="469744" cy="259045"/>
    <xdr:sp macro="" textlink="">
      <xdr:nvSpPr>
        <xdr:cNvPr id="112" name="【図書館】&#10;一人当たり面積該当値テキスト"/>
        <xdr:cNvSpPr txBox="1"/>
      </xdr:nvSpPr>
      <xdr:spPr>
        <a:xfrm>
          <a:off x="10566400" y="70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3" name="正方形/長方形 11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20" name="正方形/長方形 11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5" name="テキスト ボックス 124"/>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5" name="テキスト ボックス 134"/>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8"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54428</xdr:rowOff>
    </xdr:from>
    <xdr:to>
      <xdr:col>6</xdr:col>
      <xdr:colOff>510540</xdr:colOff>
      <xdr:row>63</xdr:row>
      <xdr:rowOff>84365</xdr:rowOff>
    </xdr:to>
    <xdr:cxnSp macro="">
      <xdr:nvCxnSpPr>
        <xdr:cNvPr id="139" name="直線コネクタ 138"/>
        <xdr:cNvCxnSpPr/>
      </xdr:nvCxnSpPr>
      <xdr:spPr>
        <a:xfrm flipV="1">
          <a:off x="4634865" y="96556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88192</xdr:rowOff>
    </xdr:from>
    <xdr:ext cx="405111" cy="259045"/>
    <xdr:sp macro="" textlink="">
      <xdr:nvSpPr>
        <xdr:cNvPr id="140" name="【体育館・プール】&#10;有形固定資産減価償却率最小値テキスト"/>
        <xdr:cNvSpPr txBox="1"/>
      </xdr:nvSpPr>
      <xdr:spPr>
        <a:xfrm>
          <a:off x="4724400" y="1088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84365</xdr:rowOff>
    </xdr:from>
    <xdr:to>
      <xdr:col>6</xdr:col>
      <xdr:colOff>600075</xdr:colOff>
      <xdr:row>63</xdr:row>
      <xdr:rowOff>84365</xdr:rowOff>
    </xdr:to>
    <xdr:cxnSp macro="">
      <xdr:nvCxnSpPr>
        <xdr:cNvPr id="141" name="直線コネクタ 140"/>
        <xdr:cNvCxnSpPr/>
      </xdr:nvCxnSpPr>
      <xdr:spPr>
        <a:xfrm>
          <a:off x="4546600" y="1088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1105</xdr:rowOff>
    </xdr:from>
    <xdr:ext cx="405111" cy="259045"/>
    <xdr:sp macro="" textlink="">
      <xdr:nvSpPr>
        <xdr:cNvPr id="142" name="【体育館・プール】&#10;有形固定資産減価償却率最大値テキスト"/>
        <xdr:cNvSpPr txBox="1"/>
      </xdr:nvSpPr>
      <xdr:spPr>
        <a:xfrm>
          <a:off x="4724400" y="9430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6</xdr:col>
      <xdr:colOff>422275</xdr:colOff>
      <xdr:row>56</xdr:row>
      <xdr:rowOff>54428</xdr:rowOff>
    </xdr:from>
    <xdr:to>
      <xdr:col>6</xdr:col>
      <xdr:colOff>600075</xdr:colOff>
      <xdr:row>56</xdr:row>
      <xdr:rowOff>54428</xdr:rowOff>
    </xdr:to>
    <xdr:cxnSp macro="">
      <xdr:nvCxnSpPr>
        <xdr:cNvPr id="143" name="直線コネクタ 142"/>
        <xdr:cNvCxnSpPr/>
      </xdr:nvCxnSpPr>
      <xdr:spPr>
        <a:xfrm>
          <a:off x="4546600" y="965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29227</xdr:rowOff>
    </xdr:from>
    <xdr:ext cx="405111" cy="259045"/>
    <xdr:sp macro="" textlink="">
      <xdr:nvSpPr>
        <xdr:cNvPr id="144" name="【体育館・プール】&#10;有形固定資産減価償却率平均値テキスト"/>
        <xdr:cNvSpPr txBox="1"/>
      </xdr:nvSpPr>
      <xdr:spPr>
        <a:xfrm>
          <a:off x="4724400" y="1031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6350</xdr:rowOff>
    </xdr:from>
    <xdr:to>
      <xdr:col>6</xdr:col>
      <xdr:colOff>561975</xdr:colOff>
      <xdr:row>61</xdr:row>
      <xdr:rowOff>107950</xdr:rowOff>
    </xdr:to>
    <xdr:sp macro="" textlink="">
      <xdr:nvSpPr>
        <xdr:cNvPr id="145" name="フローチャート : 判断 144"/>
        <xdr:cNvSpPr/>
      </xdr:nvSpPr>
      <xdr:spPr>
        <a:xfrm>
          <a:off x="4584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33565</xdr:rowOff>
    </xdr:from>
    <xdr:to>
      <xdr:col>6</xdr:col>
      <xdr:colOff>561975</xdr:colOff>
      <xdr:row>63</xdr:row>
      <xdr:rowOff>135165</xdr:rowOff>
    </xdr:to>
    <xdr:sp macro="" textlink="">
      <xdr:nvSpPr>
        <xdr:cNvPr id="151" name="円/楕円 150"/>
        <xdr:cNvSpPr/>
      </xdr:nvSpPr>
      <xdr:spPr>
        <a:xfrm>
          <a:off x="45847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119942</xdr:rowOff>
    </xdr:from>
    <xdr:ext cx="405111" cy="259045"/>
    <xdr:sp macro="" textlink="">
      <xdr:nvSpPr>
        <xdr:cNvPr id="152" name="【体育館・プール】&#10;有形固定資産減価償却率該当値テキスト"/>
        <xdr:cNvSpPr txBox="1"/>
      </xdr:nvSpPr>
      <xdr:spPr>
        <a:xfrm>
          <a:off x="4724400" y="1074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53" name="正方形/長方形 15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60" name="正方形/長方形 15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3" name="テキスト ボックス 16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6"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139065</xdr:rowOff>
    </xdr:from>
    <xdr:to>
      <xdr:col>15</xdr:col>
      <xdr:colOff>180340</xdr:colOff>
      <xdr:row>63</xdr:row>
      <xdr:rowOff>97155</xdr:rowOff>
    </xdr:to>
    <xdr:cxnSp macro="">
      <xdr:nvCxnSpPr>
        <xdr:cNvPr id="177" name="直線コネクタ 176"/>
        <xdr:cNvCxnSpPr/>
      </xdr:nvCxnSpPr>
      <xdr:spPr>
        <a:xfrm flipV="1">
          <a:off x="10476865" y="9568815"/>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100982</xdr:rowOff>
    </xdr:from>
    <xdr:ext cx="469744" cy="259045"/>
    <xdr:sp macro="" textlink="">
      <xdr:nvSpPr>
        <xdr:cNvPr id="178" name="【体育館・プール】&#10;一人当たり面積最小値テキスト"/>
        <xdr:cNvSpPr txBox="1"/>
      </xdr:nvSpPr>
      <xdr:spPr>
        <a:xfrm>
          <a:off x="10566400" y="1090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0.279</a:t>
          </a:r>
          <a:endParaRPr kumimoji="1" lang="ja-JP" altLang="en-US" sz="1000" b="1">
            <a:latin typeface="ＭＳ Ｐゴシック"/>
          </a:endParaRPr>
        </a:p>
      </xdr:txBody>
    </xdr:sp>
    <xdr:clientData/>
  </xdr:oneCellAnchor>
  <xdr:twoCellAnchor>
    <xdr:from>
      <xdr:col>15</xdr:col>
      <xdr:colOff>92075</xdr:colOff>
      <xdr:row>63</xdr:row>
      <xdr:rowOff>97155</xdr:rowOff>
    </xdr:from>
    <xdr:to>
      <xdr:col>15</xdr:col>
      <xdr:colOff>269875</xdr:colOff>
      <xdr:row>63</xdr:row>
      <xdr:rowOff>97155</xdr:rowOff>
    </xdr:to>
    <xdr:cxnSp macro="">
      <xdr:nvCxnSpPr>
        <xdr:cNvPr id="179" name="直線コネクタ 178"/>
        <xdr:cNvCxnSpPr/>
      </xdr:nvCxnSpPr>
      <xdr:spPr>
        <a:xfrm>
          <a:off x="10388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85742</xdr:rowOff>
    </xdr:from>
    <xdr:ext cx="469744" cy="259045"/>
    <xdr:sp macro="" textlink="">
      <xdr:nvSpPr>
        <xdr:cNvPr id="180" name="【体育館・プール】&#10;一人当たり面積最大値テキスト"/>
        <xdr:cNvSpPr txBox="1"/>
      </xdr:nvSpPr>
      <xdr:spPr>
        <a:xfrm>
          <a:off x="10566400" y="934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0.977</a:t>
          </a:r>
          <a:endParaRPr kumimoji="1" lang="ja-JP" altLang="en-US" sz="1000" b="1">
            <a:latin typeface="ＭＳ Ｐゴシック"/>
          </a:endParaRPr>
        </a:p>
      </xdr:txBody>
    </xdr:sp>
    <xdr:clientData/>
  </xdr:oneCellAnchor>
  <xdr:twoCellAnchor>
    <xdr:from>
      <xdr:col>15</xdr:col>
      <xdr:colOff>92075</xdr:colOff>
      <xdr:row>55</xdr:row>
      <xdr:rowOff>139065</xdr:rowOff>
    </xdr:from>
    <xdr:to>
      <xdr:col>15</xdr:col>
      <xdr:colOff>269875</xdr:colOff>
      <xdr:row>55</xdr:row>
      <xdr:rowOff>139065</xdr:rowOff>
    </xdr:to>
    <xdr:cxnSp macro="">
      <xdr:nvCxnSpPr>
        <xdr:cNvPr id="181" name="直線コネクタ 180"/>
        <xdr:cNvCxnSpPr/>
      </xdr:nvCxnSpPr>
      <xdr:spPr>
        <a:xfrm>
          <a:off x="10388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169562</xdr:rowOff>
    </xdr:from>
    <xdr:ext cx="469744" cy="259045"/>
    <xdr:sp macro="" textlink="">
      <xdr:nvSpPr>
        <xdr:cNvPr id="182" name="【体育館・プール】&#10;一人当たり面積平均値テキスト"/>
        <xdr:cNvSpPr txBox="1"/>
      </xdr:nvSpPr>
      <xdr:spPr>
        <a:xfrm>
          <a:off x="10566400" y="1028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19685</xdr:rowOff>
    </xdr:from>
    <xdr:to>
      <xdr:col>15</xdr:col>
      <xdr:colOff>231775</xdr:colOff>
      <xdr:row>60</xdr:row>
      <xdr:rowOff>121285</xdr:rowOff>
    </xdr:to>
    <xdr:sp macro="" textlink="">
      <xdr:nvSpPr>
        <xdr:cNvPr id="183" name="フローチャート : 判断 182"/>
        <xdr:cNvSpPr/>
      </xdr:nvSpPr>
      <xdr:spPr>
        <a:xfrm>
          <a:off x="104267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88265</xdr:rowOff>
    </xdr:from>
    <xdr:to>
      <xdr:col>15</xdr:col>
      <xdr:colOff>231775</xdr:colOff>
      <xdr:row>56</xdr:row>
      <xdr:rowOff>18415</xdr:rowOff>
    </xdr:to>
    <xdr:sp macro="" textlink="">
      <xdr:nvSpPr>
        <xdr:cNvPr id="189" name="円/楕円 188"/>
        <xdr:cNvSpPr/>
      </xdr:nvSpPr>
      <xdr:spPr>
        <a:xfrm>
          <a:off x="10426700" y="95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41292</xdr:rowOff>
    </xdr:from>
    <xdr:ext cx="469744" cy="259045"/>
    <xdr:sp macro="" textlink="">
      <xdr:nvSpPr>
        <xdr:cNvPr id="190" name="【体育館・プール】&#10;一人当たり面積該当値テキスト"/>
        <xdr:cNvSpPr txBox="1"/>
      </xdr:nvSpPr>
      <xdr:spPr>
        <a:xfrm>
          <a:off x="10566400" y="947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91" name="正方形/長方形 19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8" name="正方形/長方形 19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12"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84</xdr:row>
      <xdr:rowOff>92963</xdr:rowOff>
    </xdr:to>
    <xdr:cxnSp macro="">
      <xdr:nvCxnSpPr>
        <xdr:cNvPr id="213" name="直線コネクタ 212"/>
        <xdr:cNvCxnSpPr/>
      </xdr:nvCxnSpPr>
      <xdr:spPr>
        <a:xfrm flipV="1">
          <a:off x="4634865" y="134112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96790</xdr:rowOff>
    </xdr:from>
    <xdr:ext cx="405111" cy="259045"/>
    <xdr:sp macro="" textlink="">
      <xdr:nvSpPr>
        <xdr:cNvPr id="214" name="【福祉施設】&#10;有形固定資産減価償却率最小値テキスト"/>
        <xdr:cNvSpPr txBox="1"/>
      </xdr:nvSpPr>
      <xdr:spPr>
        <a:xfrm>
          <a:off x="4724400" y="14498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84</xdr:row>
      <xdr:rowOff>92963</xdr:rowOff>
    </xdr:from>
    <xdr:to>
      <xdr:col>6</xdr:col>
      <xdr:colOff>600075</xdr:colOff>
      <xdr:row>84</xdr:row>
      <xdr:rowOff>92963</xdr:rowOff>
    </xdr:to>
    <xdr:cxnSp macro="">
      <xdr:nvCxnSpPr>
        <xdr:cNvPr id="215" name="直線コネクタ 214"/>
        <xdr:cNvCxnSpPr/>
      </xdr:nvCxnSpPr>
      <xdr:spPr>
        <a:xfrm>
          <a:off x="4546600" y="1449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6"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7" name="直線コネクタ 21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151909</xdr:rowOff>
    </xdr:from>
    <xdr:ext cx="405111" cy="259045"/>
    <xdr:sp macro="" textlink="">
      <xdr:nvSpPr>
        <xdr:cNvPr id="218" name="【福祉施設】&#10;有形固定資産減価償却率平均値テキスト"/>
        <xdr:cNvSpPr txBox="1"/>
      </xdr:nvSpPr>
      <xdr:spPr>
        <a:xfrm>
          <a:off x="4724400" y="14039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129032</xdr:rowOff>
    </xdr:from>
    <xdr:to>
      <xdr:col>6</xdr:col>
      <xdr:colOff>561975</xdr:colOff>
      <xdr:row>83</xdr:row>
      <xdr:rowOff>59182</xdr:rowOff>
    </xdr:to>
    <xdr:sp macro="" textlink="">
      <xdr:nvSpPr>
        <xdr:cNvPr id="219" name="フローチャート : 判断 218"/>
        <xdr:cNvSpPr/>
      </xdr:nvSpPr>
      <xdr:spPr>
        <a:xfrm>
          <a:off x="4584700" y="1418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42163</xdr:rowOff>
    </xdr:from>
    <xdr:to>
      <xdr:col>6</xdr:col>
      <xdr:colOff>561975</xdr:colOff>
      <xdr:row>84</xdr:row>
      <xdr:rowOff>143763</xdr:rowOff>
    </xdr:to>
    <xdr:sp macro="" textlink="">
      <xdr:nvSpPr>
        <xdr:cNvPr id="225" name="円/楕円 224"/>
        <xdr:cNvSpPr/>
      </xdr:nvSpPr>
      <xdr:spPr>
        <a:xfrm>
          <a:off x="4584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128540</xdr:rowOff>
    </xdr:from>
    <xdr:ext cx="405111" cy="259045"/>
    <xdr:sp macro="" textlink="">
      <xdr:nvSpPr>
        <xdr:cNvPr id="226" name="【福祉施設】&#10;有形固定資産減価償却率該当値テキスト"/>
        <xdr:cNvSpPr txBox="1"/>
      </xdr:nvSpPr>
      <xdr:spPr>
        <a:xfrm>
          <a:off x="4724400" y="1435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7" name="正方形/長方形 226"/>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4" name="正方形/長方形 233"/>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7" name="テキスト ボックス 23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8"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72389</xdr:rowOff>
    </xdr:from>
    <xdr:to>
      <xdr:col>15</xdr:col>
      <xdr:colOff>180340</xdr:colOff>
      <xdr:row>85</xdr:row>
      <xdr:rowOff>163830</xdr:rowOff>
    </xdr:to>
    <xdr:cxnSp macro="">
      <xdr:nvCxnSpPr>
        <xdr:cNvPr id="249" name="直線コネクタ 248"/>
        <xdr:cNvCxnSpPr/>
      </xdr:nvCxnSpPr>
      <xdr:spPr>
        <a:xfrm flipV="1">
          <a:off x="10476865" y="132740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167657</xdr:rowOff>
    </xdr:from>
    <xdr:ext cx="469744" cy="259045"/>
    <xdr:sp macro="" textlink="">
      <xdr:nvSpPr>
        <xdr:cNvPr id="250" name="【福祉施設】&#10;一人当たり面積最小値テキスト"/>
        <xdr:cNvSpPr txBox="1"/>
      </xdr:nvSpPr>
      <xdr:spPr>
        <a:xfrm>
          <a:off x="10566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15</xdr:col>
      <xdr:colOff>92075</xdr:colOff>
      <xdr:row>85</xdr:row>
      <xdr:rowOff>163830</xdr:rowOff>
    </xdr:from>
    <xdr:to>
      <xdr:col>15</xdr:col>
      <xdr:colOff>269875</xdr:colOff>
      <xdr:row>85</xdr:row>
      <xdr:rowOff>163830</xdr:rowOff>
    </xdr:to>
    <xdr:cxnSp macro="">
      <xdr:nvCxnSpPr>
        <xdr:cNvPr id="251" name="直線コネクタ 250"/>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19066</xdr:rowOff>
    </xdr:from>
    <xdr:ext cx="469744" cy="259045"/>
    <xdr:sp macro="" textlink="">
      <xdr:nvSpPr>
        <xdr:cNvPr id="252" name="【福祉施設】&#10;一人当たり面積最大値テキスト"/>
        <xdr:cNvSpPr txBox="1"/>
      </xdr:nvSpPr>
      <xdr:spPr>
        <a:xfrm>
          <a:off x="105664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77</xdr:row>
      <xdr:rowOff>72389</xdr:rowOff>
    </xdr:from>
    <xdr:to>
      <xdr:col>15</xdr:col>
      <xdr:colOff>269875</xdr:colOff>
      <xdr:row>77</xdr:row>
      <xdr:rowOff>72389</xdr:rowOff>
    </xdr:to>
    <xdr:cxnSp macro="">
      <xdr:nvCxnSpPr>
        <xdr:cNvPr id="253" name="直線コネクタ 252"/>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147338</xdr:rowOff>
    </xdr:from>
    <xdr:ext cx="469744" cy="259045"/>
    <xdr:sp macro="" textlink="">
      <xdr:nvSpPr>
        <xdr:cNvPr id="254" name="【福祉施設】&#10;一人当たり面積平均値テキスト"/>
        <xdr:cNvSpPr txBox="1"/>
      </xdr:nvSpPr>
      <xdr:spPr>
        <a:xfrm>
          <a:off x="10566400" y="1403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124461</xdr:rowOff>
    </xdr:from>
    <xdr:to>
      <xdr:col>15</xdr:col>
      <xdr:colOff>231775</xdr:colOff>
      <xdr:row>83</xdr:row>
      <xdr:rowOff>54611</xdr:rowOff>
    </xdr:to>
    <xdr:sp macro="" textlink="">
      <xdr:nvSpPr>
        <xdr:cNvPr id="255" name="フローチャート : 判断 254"/>
        <xdr:cNvSpPr/>
      </xdr:nvSpPr>
      <xdr:spPr>
        <a:xfrm>
          <a:off x="10426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21589</xdr:rowOff>
    </xdr:from>
    <xdr:to>
      <xdr:col>15</xdr:col>
      <xdr:colOff>231775</xdr:colOff>
      <xdr:row>85</xdr:row>
      <xdr:rowOff>123189</xdr:rowOff>
    </xdr:to>
    <xdr:sp macro="" textlink="">
      <xdr:nvSpPr>
        <xdr:cNvPr id="261" name="円/楕円 260"/>
        <xdr:cNvSpPr/>
      </xdr:nvSpPr>
      <xdr:spPr>
        <a:xfrm>
          <a:off x="10426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107966</xdr:rowOff>
    </xdr:from>
    <xdr:ext cx="469744" cy="259045"/>
    <xdr:sp macro="" textlink="">
      <xdr:nvSpPr>
        <xdr:cNvPr id="262" name="【福祉施設】&#10;一人当たり面積該当値テキスト"/>
        <xdr:cNvSpPr txBox="1"/>
      </xdr:nvSpPr>
      <xdr:spPr>
        <a:xfrm>
          <a:off x="105664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3" name="正方形/長方形 262"/>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0" name="正方形/長方形 269"/>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1" name="テキスト ボックス 2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2" name="直線コネクタ 2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3" name="テキスト ボックス 27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4" name="直線コネクタ 27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5" name="テキスト ボックス 27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6" name="直線コネクタ 27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7" name="テキスト ボックス 27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8" name="直線コネクタ 27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9" name="テキスト ボックス 27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0" name="直線コネクタ 27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1" name="テキスト ボックス 28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2" name="直線コネクタ 28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3" name="テキスト ボックス 28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5" name="テキスト ボックス 28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6"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144780</xdr:rowOff>
    </xdr:from>
    <xdr:to>
      <xdr:col>6</xdr:col>
      <xdr:colOff>510540</xdr:colOff>
      <xdr:row>108</xdr:row>
      <xdr:rowOff>64770</xdr:rowOff>
    </xdr:to>
    <xdr:cxnSp macro="">
      <xdr:nvCxnSpPr>
        <xdr:cNvPr id="287" name="直線コネクタ 286"/>
        <xdr:cNvCxnSpPr/>
      </xdr:nvCxnSpPr>
      <xdr:spPr>
        <a:xfrm flipV="1">
          <a:off x="4634865" y="1728978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68597</xdr:rowOff>
    </xdr:from>
    <xdr:ext cx="405111" cy="259045"/>
    <xdr:sp macro="" textlink="">
      <xdr:nvSpPr>
        <xdr:cNvPr id="288" name="【市民会館】&#10;有形固定資産減価償却率最小値テキスト"/>
        <xdr:cNvSpPr txBox="1"/>
      </xdr:nvSpPr>
      <xdr:spPr>
        <a:xfrm>
          <a:off x="4724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6</xdr:col>
      <xdr:colOff>422275</xdr:colOff>
      <xdr:row>108</xdr:row>
      <xdr:rowOff>64770</xdr:rowOff>
    </xdr:from>
    <xdr:to>
      <xdr:col>6</xdr:col>
      <xdr:colOff>600075</xdr:colOff>
      <xdr:row>108</xdr:row>
      <xdr:rowOff>64770</xdr:rowOff>
    </xdr:to>
    <xdr:cxnSp macro="">
      <xdr:nvCxnSpPr>
        <xdr:cNvPr id="289" name="直線コネクタ 288"/>
        <xdr:cNvCxnSpPr/>
      </xdr:nvCxnSpPr>
      <xdr:spPr>
        <a:xfrm>
          <a:off x="4546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91457</xdr:rowOff>
    </xdr:from>
    <xdr:ext cx="405111" cy="259045"/>
    <xdr:sp macro="" textlink="">
      <xdr:nvSpPr>
        <xdr:cNvPr id="290" name="【市民会館】&#10;有形固定資産減価償却率最大値テキスト"/>
        <xdr:cNvSpPr txBox="1"/>
      </xdr:nvSpPr>
      <xdr:spPr>
        <a:xfrm>
          <a:off x="4724400" y="1706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6</xdr:col>
      <xdr:colOff>422275</xdr:colOff>
      <xdr:row>100</xdr:row>
      <xdr:rowOff>144780</xdr:rowOff>
    </xdr:from>
    <xdr:to>
      <xdr:col>6</xdr:col>
      <xdr:colOff>600075</xdr:colOff>
      <xdr:row>100</xdr:row>
      <xdr:rowOff>144780</xdr:rowOff>
    </xdr:to>
    <xdr:cxnSp macro="">
      <xdr:nvCxnSpPr>
        <xdr:cNvPr id="291" name="直線コネクタ 290"/>
        <xdr:cNvCxnSpPr/>
      </xdr:nvCxnSpPr>
      <xdr:spPr>
        <a:xfrm>
          <a:off x="4546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64788</xdr:rowOff>
    </xdr:from>
    <xdr:ext cx="405111" cy="259045"/>
    <xdr:sp macro="" textlink="">
      <xdr:nvSpPr>
        <xdr:cNvPr id="292" name="【市民会館】&#10;有形固定資産減価償却率平均値テキスト"/>
        <xdr:cNvSpPr txBox="1"/>
      </xdr:nvSpPr>
      <xdr:spPr>
        <a:xfrm>
          <a:off x="4724400" y="18238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86361</xdr:rowOff>
    </xdr:from>
    <xdr:to>
      <xdr:col>6</xdr:col>
      <xdr:colOff>561975</xdr:colOff>
      <xdr:row>107</xdr:row>
      <xdr:rowOff>16511</xdr:rowOff>
    </xdr:to>
    <xdr:sp macro="" textlink="">
      <xdr:nvSpPr>
        <xdr:cNvPr id="293" name="フローチャート : 判断 292"/>
        <xdr:cNvSpPr/>
      </xdr:nvSpPr>
      <xdr:spPr>
        <a:xfrm>
          <a:off x="4584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100</xdr:row>
      <xdr:rowOff>93980</xdr:rowOff>
    </xdr:from>
    <xdr:to>
      <xdr:col>6</xdr:col>
      <xdr:colOff>561975</xdr:colOff>
      <xdr:row>101</xdr:row>
      <xdr:rowOff>24130</xdr:rowOff>
    </xdr:to>
    <xdr:sp macro="" textlink="">
      <xdr:nvSpPr>
        <xdr:cNvPr id="299" name="円/楕円 298"/>
        <xdr:cNvSpPr/>
      </xdr:nvSpPr>
      <xdr:spPr>
        <a:xfrm>
          <a:off x="45847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47007</xdr:rowOff>
    </xdr:from>
    <xdr:ext cx="405111" cy="259045"/>
    <xdr:sp macro="" textlink="">
      <xdr:nvSpPr>
        <xdr:cNvPr id="300" name="【市民会館】&#10;有形固定資産減価償却率該当値テキスト"/>
        <xdr:cNvSpPr txBox="1"/>
      </xdr:nvSpPr>
      <xdr:spPr>
        <a:xfrm>
          <a:off x="4724400" y="1719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301" name="正方形/長方形 30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8" name="正方形/長方形 307"/>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9" name="テキスト ボックス 3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0" name="直線コネクタ 3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2" name="テキスト ボックス 3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4" name="テキスト ボックス 3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6" name="テキスト ボックス 3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8" name="テキスト ボックス 3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0" name="テキスト ボックス 3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3"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95250</xdr:rowOff>
    </xdr:from>
    <xdr:to>
      <xdr:col>15</xdr:col>
      <xdr:colOff>180340</xdr:colOff>
      <xdr:row>107</xdr:row>
      <xdr:rowOff>102870</xdr:rowOff>
    </xdr:to>
    <xdr:cxnSp macro="">
      <xdr:nvCxnSpPr>
        <xdr:cNvPr id="324" name="直線コネクタ 323"/>
        <xdr:cNvCxnSpPr/>
      </xdr:nvCxnSpPr>
      <xdr:spPr>
        <a:xfrm flipV="1">
          <a:off x="10476865" y="1724025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106697</xdr:rowOff>
    </xdr:from>
    <xdr:ext cx="469744" cy="259045"/>
    <xdr:sp macro="" textlink="">
      <xdr:nvSpPr>
        <xdr:cNvPr id="325" name="【市民会館】&#10;一人当たり面積最小値テキスト"/>
        <xdr:cNvSpPr txBox="1"/>
      </xdr:nvSpPr>
      <xdr:spPr>
        <a:xfrm>
          <a:off x="105664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15</xdr:col>
      <xdr:colOff>92075</xdr:colOff>
      <xdr:row>107</xdr:row>
      <xdr:rowOff>102870</xdr:rowOff>
    </xdr:from>
    <xdr:to>
      <xdr:col>15</xdr:col>
      <xdr:colOff>269875</xdr:colOff>
      <xdr:row>107</xdr:row>
      <xdr:rowOff>102870</xdr:rowOff>
    </xdr:to>
    <xdr:cxnSp macro="">
      <xdr:nvCxnSpPr>
        <xdr:cNvPr id="326" name="直線コネクタ 325"/>
        <xdr:cNvCxnSpPr/>
      </xdr:nvCxnSpPr>
      <xdr:spPr>
        <a:xfrm>
          <a:off x="10388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41927</xdr:rowOff>
    </xdr:from>
    <xdr:ext cx="469744" cy="259045"/>
    <xdr:sp macro="" textlink="">
      <xdr:nvSpPr>
        <xdr:cNvPr id="327" name="【市民会館】&#10;一人当たり面積最大値テキスト"/>
        <xdr:cNvSpPr txBox="1"/>
      </xdr:nvSpPr>
      <xdr:spPr>
        <a:xfrm>
          <a:off x="10566400" y="1701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100</xdr:row>
      <xdr:rowOff>95250</xdr:rowOff>
    </xdr:from>
    <xdr:to>
      <xdr:col>15</xdr:col>
      <xdr:colOff>269875</xdr:colOff>
      <xdr:row>100</xdr:row>
      <xdr:rowOff>95250</xdr:rowOff>
    </xdr:to>
    <xdr:cxnSp macro="">
      <xdr:nvCxnSpPr>
        <xdr:cNvPr id="328" name="直線コネクタ 327"/>
        <xdr:cNvCxnSpPr/>
      </xdr:nvCxnSpPr>
      <xdr:spPr>
        <a:xfrm>
          <a:off x="10388600" y="1724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36847</xdr:rowOff>
    </xdr:from>
    <xdr:ext cx="469744" cy="259045"/>
    <xdr:sp macro="" textlink="">
      <xdr:nvSpPr>
        <xdr:cNvPr id="329" name="【市民会館】&#10;一人当たり面積平均値テキスト"/>
        <xdr:cNvSpPr txBox="1"/>
      </xdr:nvSpPr>
      <xdr:spPr>
        <a:xfrm>
          <a:off x="10566400" y="1769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xdr:rowOff>
    </xdr:from>
    <xdr:to>
      <xdr:col>15</xdr:col>
      <xdr:colOff>231775</xdr:colOff>
      <xdr:row>104</xdr:row>
      <xdr:rowOff>115570</xdr:rowOff>
    </xdr:to>
    <xdr:sp macro="" textlink="">
      <xdr:nvSpPr>
        <xdr:cNvPr id="330" name="フローチャート : 判断 329"/>
        <xdr:cNvSpPr/>
      </xdr:nvSpPr>
      <xdr:spPr>
        <a:xfrm>
          <a:off x="10426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52070</xdr:rowOff>
    </xdr:from>
    <xdr:to>
      <xdr:col>15</xdr:col>
      <xdr:colOff>231775</xdr:colOff>
      <xdr:row>107</xdr:row>
      <xdr:rowOff>153670</xdr:rowOff>
    </xdr:to>
    <xdr:sp macro="" textlink="">
      <xdr:nvSpPr>
        <xdr:cNvPr id="336" name="円/楕円 335"/>
        <xdr:cNvSpPr/>
      </xdr:nvSpPr>
      <xdr:spPr>
        <a:xfrm>
          <a:off x="10426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138447</xdr:rowOff>
    </xdr:from>
    <xdr:ext cx="469744" cy="259045"/>
    <xdr:sp macro="" textlink="">
      <xdr:nvSpPr>
        <xdr:cNvPr id="337" name="【市民会館】&#10;一人当たり面積該当値テキスト"/>
        <xdr:cNvSpPr txBox="1"/>
      </xdr:nvSpPr>
      <xdr:spPr>
        <a:xfrm>
          <a:off x="10566400" y="183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8" name="正方形/長方形 33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39" name="正方形/長方形 338"/>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40" name="正方形/長方形 339"/>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41" name="正方形/長方形 340"/>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42" name="正方形/長方形 341"/>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3" name="正方形/長方形 342"/>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44" name="正方形/長方形 34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45" name="正方形/長方形 344"/>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46" name="正方形/長方形 345"/>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47" name="正方形/長方形 346"/>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48" name="正方形/長方形 347"/>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37,710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49" name="正方形/長方形 348"/>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50" name="正方形/長方形 34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1" name="正方形/長方形 3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2" name="正方形/長方形 3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3" name="正方形/長方形 3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4" name="正方形/長方形 3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5" name="正方形/長方形 3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6" name="正方形/長方形 3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7" name="正方形/長方形 35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8" name="テキスト ボックス 3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9" name="直線コネクタ 3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0" name="テキスト ボックス 35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1" name="直線コネクタ 36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2" name="テキスト ボックス 36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3" name="直線コネクタ 36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64" name="テキスト ボックス 36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65" name="直線コネクタ 36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66" name="テキスト ボックス 36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67" name="直線コネクタ 36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68" name="テキスト ボックス 36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69" name="直線コネクタ 36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0" name="テキスト ボックス 36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1" name="直線コネクタ 37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2" name="テキスト ボックス 37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4" name="テキスト ボックス 3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5"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73478</xdr:rowOff>
    </xdr:from>
    <xdr:to>
      <xdr:col>23</xdr:col>
      <xdr:colOff>516889</xdr:colOff>
      <xdr:row>63</xdr:row>
      <xdr:rowOff>73478</xdr:rowOff>
    </xdr:to>
    <xdr:cxnSp macro="">
      <xdr:nvCxnSpPr>
        <xdr:cNvPr id="376" name="直線コネクタ 375"/>
        <xdr:cNvCxnSpPr/>
      </xdr:nvCxnSpPr>
      <xdr:spPr>
        <a:xfrm flipV="1">
          <a:off x="16318864" y="95032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77305</xdr:rowOff>
    </xdr:from>
    <xdr:ext cx="405111" cy="259045"/>
    <xdr:sp macro="" textlink="">
      <xdr:nvSpPr>
        <xdr:cNvPr id="377" name="【保健センター・保健所】&#10;有形固定資産減価償却率最小値テキスト"/>
        <xdr:cNvSpPr txBox="1"/>
      </xdr:nvSpPr>
      <xdr:spPr>
        <a:xfrm>
          <a:off x="164084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63</xdr:row>
      <xdr:rowOff>73478</xdr:rowOff>
    </xdr:from>
    <xdr:to>
      <xdr:col>23</xdr:col>
      <xdr:colOff>606425</xdr:colOff>
      <xdr:row>63</xdr:row>
      <xdr:rowOff>73478</xdr:rowOff>
    </xdr:to>
    <xdr:cxnSp macro="">
      <xdr:nvCxnSpPr>
        <xdr:cNvPr id="378" name="直線コネクタ 377"/>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20155</xdr:rowOff>
    </xdr:from>
    <xdr:ext cx="405111" cy="259045"/>
    <xdr:sp macro="" textlink="">
      <xdr:nvSpPr>
        <xdr:cNvPr id="379" name="【保健センター・保健所】&#10;有形固定資産減価償却率最大値テキスト"/>
        <xdr:cNvSpPr txBox="1"/>
      </xdr:nvSpPr>
      <xdr:spPr>
        <a:xfrm>
          <a:off x="164084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23</xdr:col>
      <xdr:colOff>428625</xdr:colOff>
      <xdr:row>55</xdr:row>
      <xdr:rowOff>73478</xdr:rowOff>
    </xdr:from>
    <xdr:to>
      <xdr:col>23</xdr:col>
      <xdr:colOff>606425</xdr:colOff>
      <xdr:row>55</xdr:row>
      <xdr:rowOff>73478</xdr:rowOff>
    </xdr:to>
    <xdr:cxnSp macro="">
      <xdr:nvCxnSpPr>
        <xdr:cNvPr id="380" name="直線コネクタ 379"/>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53720</xdr:rowOff>
    </xdr:from>
    <xdr:ext cx="405111" cy="259045"/>
    <xdr:sp macro="" textlink="">
      <xdr:nvSpPr>
        <xdr:cNvPr id="381" name="【保健センター・保健所】&#10;有形固定資産減価償却率平均値テキスト"/>
        <xdr:cNvSpPr txBox="1"/>
      </xdr:nvSpPr>
      <xdr:spPr>
        <a:xfrm>
          <a:off x="16408400" y="10512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30843</xdr:rowOff>
    </xdr:from>
    <xdr:to>
      <xdr:col>23</xdr:col>
      <xdr:colOff>568325</xdr:colOff>
      <xdr:row>62</xdr:row>
      <xdr:rowOff>132443</xdr:rowOff>
    </xdr:to>
    <xdr:sp macro="" textlink="">
      <xdr:nvSpPr>
        <xdr:cNvPr id="382" name="フローチャート : 判断 381"/>
        <xdr:cNvSpPr/>
      </xdr:nvSpPr>
      <xdr:spPr>
        <a:xfrm>
          <a:off x="16268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22678</xdr:rowOff>
    </xdr:from>
    <xdr:to>
      <xdr:col>23</xdr:col>
      <xdr:colOff>568325</xdr:colOff>
      <xdr:row>63</xdr:row>
      <xdr:rowOff>124278</xdr:rowOff>
    </xdr:to>
    <xdr:sp macro="" textlink="">
      <xdr:nvSpPr>
        <xdr:cNvPr id="388" name="円/楕円 387"/>
        <xdr:cNvSpPr/>
      </xdr:nvSpPr>
      <xdr:spPr>
        <a:xfrm>
          <a:off x="16268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109055</xdr:rowOff>
    </xdr:from>
    <xdr:ext cx="405111" cy="259045"/>
    <xdr:sp macro="" textlink="">
      <xdr:nvSpPr>
        <xdr:cNvPr id="389" name="【保健センター・保健所】&#10;有形固定資産減価償却率該当値テキスト"/>
        <xdr:cNvSpPr txBox="1"/>
      </xdr:nvSpPr>
      <xdr:spPr>
        <a:xfrm>
          <a:off x="16408400" y="1073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0" name="正方形/長方形 38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7" name="正方形/長方形 39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0" name="テキスト ボックス 39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1" name="直線コネクタ 4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2" name="テキスト ボックス 4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3" name="直線コネクタ 4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4" name="テキスト ボックス 4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5" name="直線コネクタ 4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6" name="テキスト ボックス 4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7" name="直線コネクタ 4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8" name="テキスト ボックス 4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9" name="直線コネクタ 4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0" name="テキスト ボックス 4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1" name="直線コネクタ 4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2" name="テキスト ボックス 4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3"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63</xdr:row>
      <xdr:rowOff>76200</xdr:rowOff>
    </xdr:to>
    <xdr:cxnSp macro="">
      <xdr:nvCxnSpPr>
        <xdr:cNvPr id="414" name="直線コネクタ 413"/>
        <xdr:cNvCxnSpPr/>
      </xdr:nvCxnSpPr>
      <xdr:spPr>
        <a:xfrm flipV="1">
          <a:off x="22160864" y="96012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80027</xdr:rowOff>
    </xdr:from>
    <xdr:ext cx="469744" cy="259045"/>
    <xdr:sp macro="" textlink="">
      <xdr:nvSpPr>
        <xdr:cNvPr id="415" name="【保健センター・保健所】&#10;一人当たり面積最小値テキスト"/>
        <xdr:cNvSpPr txBox="1"/>
      </xdr:nvSpPr>
      <xdr:spPr>
        <a:xfrm>
          <a:off x="22250400"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0.049</a:t>
          </a:r>
          <a:endParaRPr kumimoji="1" lang="ja-JP" altLang="en-US" sz="1000" b="1">
            <a:latin typeface="ＭＳ Ｐゴシック"/>
          </a:endParaRPr>
        </a:p>
      </xdr:txBody>
    </xdr:sp>
    <xdr:clientData/>
  </xdr:oneCellAnchor>
  <xdr:twoCellAnchor>
    <xdr:from>
      <xdr:col>32</xdr:col>
      <xdr:colOff>98425</xdr:colOff>
      <xdr:row>63</xdr:row>
      <xdr:rowOff>76200</xdr:rowOff>
    </xdr:from>
    <xdr:to>
      <xdr:col>32</xdr:col>
      <xdr:colOff>276225</xdr:colOff>
      <xdr:row>63</xdr:row>
      <xdr:rowOff>76200</xdr:rowOff>
    </xdr:to>
    <xdr:cxnSp macro="">
      <xdr:nvCxnSpPr>
        <xdr:cNvPr id="416" name="直線コネクタ 415"/>
        <xdr:cNvCxnSpPr/>
      </xdr:nvCxnSpPr>
      <xdr:spPr>
        <a:xfrm>
          <a:off x="22072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17"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18" name="直線コネクタ 41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3827</xdr:rowOff>
    </xdr:from>
    <xdr:ext cx="469744" cy="259045"/>
    <xdr:sp macro="" textlink="">
      <xdr:nvSpPr>
        <xdr:cNvPr id="419" name="【保健センター・保健所】&#10;一人当たり面積平均値テキスト"/>
        <xdr:cNvSpPr txBox="1"/>
      </xdr:nvSpPr>
      <xdr:spPr>
        <a:xfrm>
          <a:off x="22250400" y="1011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25400</xdr:rowOff>
    </xdr:from>
    <xdr:to>
      <xdr:col>32</xdr:col>
      <xdr:colOff>238125</xdr:colOff>
      <xdr:row>59</xdr:row>
      <xdr:rowOff>127000</xdr:rowOff>
    </xdr:to>
    <xdr:sp macro="" textlink="">
      <xdr:nvSpPr>
        <xdr:cNvPr id="420" name="フローチャート : 判断 419"/>
        <xdr:cNvSpPr/>
      </xdr:nvSpPr>
      <xdr:spPr>
        <a:xfrm>
          <a:off x="22110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1" name="テキスト ボックス 4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2" name="テキスト ボックス 4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3" name="テキスト ボックス 4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4" name="テキスト ボックス 4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5" name="テキスト ボックス 4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120650</xdr:rowOff>
    </xdr:from>
    <xdr:to>
      <xdr:col>32</xdr:col>
      <xdr:colOff>238125</xdr:colOff>
      <xdr:row>56</xdr:row>
      <xdr:rowOff>50800</xdr:rowOff>
    </xdr:to>
    <xdr:sp macro="" textlink="">
      <xdr:nvSpPr>
        <xdr:cNvPr id="426" name="円/楕円 425"/>
        <xdr:cNvSpPr/>
      </xdr:nvSpPr>
      <xdr:spPr>
        <a:xfrm>
          <a:off x="22110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73677</xdr:rowOff>
    </xdr:from>
    <xdr:ext cx="469744" cy="259045"/>
    <xdr:sp macro="" textlink="">
      <xdr:nvSpPr>
        <xdr:cNvPr id="427" name="【保健センター・保健所】&#10;一人当たり面積該当値テキスト"/>
        <xdr:cNvSpPr txBox="1"/>
      </xdr:nvSpPr>
      <xdr:spPr>
        <a:xfrm>
          <a:off x="222504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8" name="正方形/長方形 42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9" name="正方形/長方形 4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0" name="正方形/長方形 4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1" name="正方形/長方形 4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2" name="正方形/長方形 4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3" name="正方形/長方形 4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4" name="正方形/長方形 4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5" name="正方形/長方形 434"/>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6" name="テキスト ボックス 4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7" name="直線コネクタ 4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38" name="テキスト ボックス 43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9" name="直線コネクタ 4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0" name="テキスト ボックス 4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1" name="直線コネクタ 4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2" name="テキスト ボックス 4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3" name="直線コネクタ 4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4" name="テキスト ボックス 4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5" name="直線コネクタ 4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6" name="テキスト ボックス 4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7" name="直線コネクタ 4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48" name="テキスト ボックス 4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9" name="直線コネクタ 4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50" name="テキスト ボックス 44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51"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118111</xdr:rowOff>
    </xdr:from>
    <xdr:to>
      <xdr:col>23</xdr:col>
      <xdr:colOff>516889</xdr:colOff>
      <xdr:row>85</xdr:row>
      <xdr:rowOff>163830</xdr:rowOff>
    </xdr:to>
    <xdr:cxnSp macro="">
      <xdr:nvCxnSpPr>
        <xdr:cNvPr id="452" name="直線コネクタ 451"/>
        <xdr:cNvCxnSpPr/>
      </xdr:nvCxnSpPr>
      <xdr:spPr>
        <a:xfrm flipV="1">
          <a:off x="16318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167657</xdr:rowOff>
    </xdr:from>
    <xdr:ext cx="405111" cy="259045"/>
    <xdr:sp macro="" textlink="">
      <xdr:nvSpPr>
        <xdr:cNvPr id="453" name="【消防施設】&#10;有形固定資産減価償却率最小値テキスト"/>
        <xdr:cNvSpPr txBox="1"/>
      </xdr:nvSpPr>
      <xdr:spPr>
        <a:xfrm>
          <a:off x="164084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a:t>
          </a:r>
          <a:endParaRPr kumimoji="1" lang="ja-JP" altLang="en-US" sz="1000" b="1">
            <a:latin typeface="ＭＳ Ｐゴシック"/>
          </a:endParaRPr>
        </a:p>
      </xdr:txBody>
    </xdr:sp>
    <xdr:clientData/>
  </xdr:oneCellAnchor>
  <xdr:twoCellAnchor>
    <xdr:from>
      <xdr:col>23</xdr:col>
      <xdr:colOff>428625</xdr:colOff>
      <xdr:row>85</xdr:row>
      <xdr:rowOff>163830</xdr:rowOff>
    </xdr:from>
    <xdr:to>
      <xdr:col>23</xdr:col>
      <xdr:colOff>606425</xdr:colOff>
      <xdr:row>85</xdr:row>
      <xdr:rowOff>163830</xdr:rowOff>
    </xdr:to>
    <xdr:cxnSp macro="">
      <xdr:nvCxnSpPr>
        <xdr:cNvPr id="454" name="直線コネクタ 453"/>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64788</xdr:rowOff>
    </xdr:from>
    <xdr:ext cx="405111" cy="259045"/>
    <xdr:sp macro="" textlink="">
      <xdr:nvSpPr>
        <xdr:cNvPr id="455" name="【消防施設】&#10;有形固定資産減価償却率最大値テキスト"/>
        <xdr:cNvSpPr txBox="1"/>
      </xdr:nvSpPr>
      <xdr:spPr>
        <a:xfrm>
          <a:off x="16408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428625</xdr:colOff>
      <xdr:row>77</xdr:row>
      <xdr:rowOff>118111</xdr:rowOff>
    </xdr:from>
    <xdr:to>
      <xdr:col>23</xdr:col>
      <xdr:colOff>606425</xdr:colOff>
      <xdr:row>77</xdr:row>
      <xdr:rowOff>118111</xdr:rowOff>
    </xdr:to>
    <xdr:cxnSp macro="">
      <xdr:nvCxnSpPr>
        <xdr:cNvPr id="456" name="直線コネクタ 455"/>
        <xdr:cNvCxnSpPr/>
      </xdr:nvCxnSpPr>
      <xdr:spPr>
        <a:xfrm>
          <a:off x="16230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102888</xdr:rowOff>
    </xdr:from>
    <xdr:ext cx="405111" cy="259045"/>
    <xdr:sp macro="" textlink="">
      <xdr:nvSpPr>
        <xdr:cNvPr id="457" name="【消防施設】&#10;有形固定資産減価償却率平均値テキスト"/>
        <xdr:cNvSpPr txBox="1"/>
      </xdr:nvSpPr>
      <xdr:spPr>
        <a:xfrm>
          <a:off x="16408400" y="13475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124461</xdr:rowOff>
    </xdr:from>
    <xdr:to>
      <xdr:col>23</xdr:col>
      <xdr:colOff>568325</xdr:colOff>
      <xdr:row>79</xdr:row>
      <xdr:rowOff>54611</xdr:rowOff>
    </xdr:to>
    <xdr:sp macro="" textlink="">
      <xdr:nvSpPr>
        <xdr:cNvPr id="458" name="フローチャート : 判断 457"/>
        <xdr:cNvSpPr/>
      </xdr:nvSpPr>
      <xdr:spPr>
        <a:xfrm>
          <a:off x="16268700" y="134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67311</xdr:rowOff>
    </xdr:from>
    <xdr:to>
      <xdr:col>23</xdr:col>
      <xdr:colOff>568325</xdr:colOff>
      <xdr:row>77</xdr:row>
      <xdr:rowOff>168911</xdr:rowOff>
    </xdr:to>
    <xdr:sp macro="" textlink="">
      <xdr:nvSpPr>
        <xdr:cNvPr id="464" name="円/楕円 463"/>
        <xdr:cNvSpPr/>
      </xdr:nvSpPr>
      <xdr:spPr>
        <a:xfrm>
          <a:off x="162687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20338</xdr:rowOff>
    </xdr:from>
    <xdr:ext cx="405111" cy="259045"/>
    <xdr:sp macro="" textlink="">
      <xdr:nvSpPr>
        <xdr:cNvPr id="465" name="【消防施設】&#10;有形固定資産減価償却率該当値テキスト"/>
        <xdr:cNvSpPr txBox="1"/>
      </xdr:nvSpPr>
      <xdr:spPr>
        <a:xfrm>
          <a:off x="16408400" y="13221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6" name="正方形/長方形 46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7" name="正方形/長方形 4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8" name="正方形/長方形 4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9" name="正方形/長方形 4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0" name="正方形/長方形 4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1" name="正方形/長方形 4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2" name="正方形/長方形 4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73" name="正方形/長方形 472"/>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4" name="テキスト ボックス 4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5" name="直線コネクタ 4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6" name="テキスト ボックス 47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77" name="直線コネクタ 4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78" name="テキスト ボックス 4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9" name="直線コネクタ 4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80" name="テキスト ボックス 4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81" name="直線コネクタ 4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82" name="テキスト ボックス 4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83" name="直線コネクタ 4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84" name="テキスト ボックス 4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85" name="直線コネクタ 4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86" name="テキスト ボックス 4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7" name="直線コネクタ 4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8" name="テキスト ボックス 4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9"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87</xdr:row>
      <xdr:rowOff>38100</xdr:rowOff>
    </xdr:to>
    <xdr:cxnSp macro="">
      <xdr:nvCxnSpPr>
        <xdr:cNvPr id="490" name="直線コネクタ 489"/>
        <xdr:cNvCxnSpPr/>
      </xdr:nvCxnSpPr>
      <xdr:spPr>
        <a:xfrm flipV="1">
          <a:off x="22160864" y="134493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41927</xdr:rowOff>
    </xdr:from>
    <xdr:ext cx="469744" cy="259045"/>
    <xdr:sp macro="" textlink="">
      <xdr:nvSpPr>
        <xdr:cNvPr id="491" name="【消防施設】&#10;一人当たり面積最小値テキスト"/>
        <xdr:cNvSpPr txBox="1"/>
      </xdr:nvSpPr>
      <xdr:spPr>
        <a:xfrm>
          <a:off x="22250400" y="1495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0.075</a:t>
          </a:r>
          <a:endParaRPr kumimoji="1" lang="ja-JP" altLang="en-US" sz="1000" b="1">
            <a:latin typeface="ＭＳ Ｐゴシック"/>
          </a:endParaRPr>
        </a:p>
      </xdr:txBody>
    </xdr:sp>
    <xdr:clientData/>
  </xdr:oneCellAnchor>
  <xdr:twoCellAnchor>
    <xdr:from>
      <xdr:col>32</xdr:col>
      <xdr:colOff>98425</xdr:colOff>
      <xdr:row>87</xdr:row>
      <xdr:rowOff>38100</xdr:rowOff>
    </xdr:from>
    <xdr:to>
      <xdr:col>32</xdr:col>
      <xdr:colOff>276225</xdr:colOff>
      <xdr:row>87</xdr:row>
      <xdr:rowOff>38100</xdr:rowOff>
    </xdr:to>
    <xdr:cxnSp macro="">
      <xdr:nvCxnSpPr>
        <xdr:cNvPr id="492" name="直線コネクタ 491"/>
        <xdr:cNvCxnSpPr/>
      </xdr:nvCxnSpPr>
      <xdr:spPr>
        <a:xfrm>
          <a:off x="22072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493"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494" name="直線コネクタ 493"/>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495" name="【消防施設】&#10;一人当たり面積平均値テキスト"/>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496" name="フローチャート : 判断 495"/>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7" name="テキスト ボックス 4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8" name="テキスト ボックス 4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9" name="テキスト ボックス 4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0" name="テキスト ボックス 4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1" name="テキスト ボックス 5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25400</xdr:rowOff>
    </xdr:from>
    <xdr:to>
      <xdr:col>32</xdr:col>
      <xdr:colOff>238125</xdr:colOff>
      <xdr:row>78</xdr:row>
      <xdr:rowOff>127000</xdr:rowOff>
    </xdr:to>
    <xdr:sp macro="" textlink="">
      <xdr:nvSpPr>
        <xdr:cNvPr id="502" name="円/楕円 501"/>
        <xdr:cNvSpPr/>
      </xdr:nvSpPr>
      <xdr:spPr>
        <a:xfrm>
          <a:off x="22110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149877</xdr:rowOff>
    </xdr:from>
    <xdr:ext cx="469744" cy="259045"/>
    <xdr:sp macro="" textlink="">
      <xdr:nvSpPr>
        <xdr:cNvPr id="503" name="【消防施設】&#10;一人当たり面積該当値テキスト"/>
        <xdr:cNvSpPr txBox="1"/>
      </xdr:nvSpPr>
      <xdr:spPr>
        <a:xfrm>
          <a:off x="22250400"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4" name="正方形/長方形 503"/>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5" name="正方形/長方形 5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6" name="正方形/長方形 5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7" name="正方形/長方形 5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8" name="正方形/長方形 5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9" name="正方形/長方形 5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0" name="正方形/長方形 5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11" name="正方形/長方形 510"/>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2" name="テキスト ボックス 5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3" name="直線コネクタ 5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4" name="テキスト ボックス 51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5" name="直線コネクタ 51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6" name="テキスト ボックス 51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7" name="直線コネクタ 51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8" name="テキスト ボックス 51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9" name="直線コネクタ 51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20" name="テキスト ボックス 51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21" name="直線コネクタ 52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22" name="テキスト ボックス 52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3" name="直線コネクタ 5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4" name="テキスト ボックス 5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7620</xdr:rowOff>
    </xdr:from>
    <xdr:to>
      <xdr:col>23</xdr:col>
      <xdr:colOff>516889</xdr:colOff>
      <xdr:row>107</xdr:row>
      <xdr:rowOff>167639</xdr:rowOff>
    </xdr:to>
    <xdr:cxnSp macro="">
      <xdr:nvCxnSpPr>
        <xdr:cNvPr id="526" name="直線コネクタ 525"/>
        <xdr:cNvCxnSpPr/>
      </xdr:nvCxnSpPr>
      <xdr:spPr>
        <a:xfrm flipV="1">
          <a:off x="16318864" y="1732407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xdr:rowOff>
    </xdr:from>
    <xdr:ext cx="405111" cy="259045"/>
    <xdr:sp macro="" textlink="">
      <xdr:nvSpPr>
        <xdr:cNvPr id="527" name="【庁舎】&#10;有形固定資産減価償却率最小値テキスト"/>
        <xdr:cNvSpPr txBox="1"/>
      </xdr:nvSpPr>
      <xdr:spPr>
        <a:xfrm>
          <a:off x="164084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23</xdr:col>
      <xdr:colOff>428625</xdr:colOff>
      <xdr:row>107</xdr:row>
      <xdr:rowOff>167639</xdr:rowOff>
    </xdr:from>
    <xdr:to>
      <xdr:col>23</xdr:col>
      <xdr:colOff>606425</xdr:colOff>
      <xdr:row>107</xdr:row>
      <xdr:rowOff>167639</xdr:rowOff>
    </xdr:to>
    <xdr:cxnSp macro="">
      <xdr:nvCxnSpPr>
        <xdr:cNvPr id="528" name="直線コネクタ 527"/>
        <xdr:cNvCxnSpPr/>
      </xdr:nvCxnSpPr>
      <xdr:spPr>
        <a:xfrm>
          <a:off x="16230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125747</xdr:rowOff>
    </xdr:from>
    <xdr:ext cx="405111" cy="259045"/>
    <xdr:sp macro="" textlink="">
      <xdr:nvSpPr>
        <xdr:cNvPr id="529" name="【庁舎】&#10;有形固定資産減価償却率最大値テキスト"/>
        <xdr:cNvSpPr txBox="1"/>
      </xdr:nvSpPr>
      <xdr:spPr>
        <a:xfrm>
          <a:off x="164084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95.5</a:t>
          </a:r>
          <a:endParaRPr kumimoji="1" lang="ja-JP" altLang="en-US" sz="1000" b="1">
            <a:latin typeface="ＭＳ Ｐゴシック"/>
          </a:endParaRPr>
        </a:p>
      </xdr:txBody>
    </xdr:sp>
    <xdr:clientData/>
  </xdr:oneCellAnchor>
  <xdr:twoCellAnchor>
    <xdr:from>
      <xdr:col>23</xdr:col>
      <xdr:colOff>428625</xdr:colOff>
      <xdr:row>101</xdr:row>
      <xdr:rowOff>7620</xdr:rowOff>
    </xdr:from>
    <xdr:to>
      <xdr:col>23</xdr:col>
      <xdr:colOff>606425</xdr:colOff>
      <xdr:row>101</xdr:row>
      <xdr:rowOff>7620</xdr:rowOff>
    </xdr:to>
    <xdr:cxnSp macro="">
      <xdr:nvCxnSpPr>
        <xdr:cNvPr id="530" name="直線コネクタ 529"/>
        <xdr:cNvCxnSpPr/>
      </xdr:nvCxnSpPr>
      <xdr:spPr>
        <a:xfrm>
          <a:off x="16230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13988</xdr:rowOff>
    </xdr:from>
    <xdr:ext cx="405111" cy="259045"/>
    <xdr:sp macro="" textlink="">
      <xdr:nvSpPr>
        <xdr:cNvPr id="531" name="【庁舎】&#10;有形固定資産減価償却率平均値テキスト"/>
        <xdr:cNvSpPr txBox="1"/>
      </xdr:nvSpPr>
      <xdr:spPr>
        <a:xfrm>
          <a:off x="16408400" y="18187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162561</xdr:rowOff>
    </xdr:from>
    <xdr:to>
      <xdr:col>23</xdr:col>
      <xdr:colOff>568325</xdr:colOff>
      <xdr:row>107</xdr:row>
      <xdr:rowOff>92711</xdr:rowOff>
    </xdr:to>
    <xdr:sp macro="" textlink="">
      <xdr:nvSpPr>
        <xdr:cNvPr id="532" name="フローチャート : 判断 531"/>
        <xdr:cNvSpPr/>
      </xdr:nvSpPr>
      <xdr:spPr>
        <a:xfrm>
          <a:off x="162687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3" name="テキスト ボックス 5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4" name="テキスト ボックス 5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5" name="テキスト ボックス 5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6" name="テキスト ボックス 5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7" name="テキスト ボックス 5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109982</xdr:rowOff>
    </xdr:from>
    <xdr:to>
      <xdr:col>23</xdr:col>
      <xdr:colOff>568325</xdr:colOff>
      <xdr:row>108</xdr:row>
      <xdr:rowOff>40132</xdr:rowOff>
    </xdr:to>
    <xdr:sp macro="" textlink="">
      <xdr:nvSpPr>
        <xdr:cNvPr id="538" name="円/楕円 537"/>
        <xdr:cNvSpPr/>
      </xdr:nvSpPr>
      <xdr:spPr>
        <a:xfrm>
          <a:off x="162687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24909</xdr:rowOff>
    </xdr:from>
    <xdr:ext cx="405111" cy="259045"/>
    <xdr:sp macro="" textlink="">
      <xdr:nvSpPr>
        <xdr:cNvPr id="539" name="【庁舎】&#10;有形固定資産減価償却率該当値テキスト"/>
        <xdr:cNvSpPr txBox="1"/>
      </xdr:nvSpPr>
      <xdr:spPr>
        <a:xfrm>
          <a:off x="16408400" y="18370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40" name="正方形/長方形 53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1" name="正方形/長方形 5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2" name="正方形/長方形 5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3" name="正方形/長方形 5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4" name="正方形/長方形 5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5" name="正方形/長方形 5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6" name="正方形/長方形 5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7" name="正方形/長方形 54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8" name="テキスト ボックス 5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9" name="直線コネクタ 5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0" name="テキスト ボックス 54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51" name="直線コネクタ 55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52" name="テキスト ボックス 55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53" name="直線コネクタ 55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54" name="テキスト ボックス 55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55" name="直線コネクタ 55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56" name="テキスト ボックス 55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57" name="直線コネクタ 55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58" name="テキスト ボックス 55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9" name="直線コネクタ 5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0" name="テキスト ボックス 5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61"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119635</xdr:rowOff>
    </xdr:from>
    <xdr:to>
      <xdr:col>32</xdr:col>
      <xdr:colOff>186689</xdr:colOff>
      <xdr:row>108</xdr:row>
      <xdr:rowOff>64770</xdr:rowOff>
    </xdr:to>
    <xdr:cxnSp macro="">
      <xdr:nvCxnSpPr>
        <xdr:cNvPr id="562" name="直線コネクタ 561"/>
        <xdr:cNvCxnSpPr/>
      </xdr:nvCxnSpPr>
      <xdr:spPr>
        <a:xfrm flipV="1">
          <a:off x="22160864" y="17436085"/>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68597</xdr:rowOff>
    </xdr:from>
    <xdr:ext cx="469744" cy="259045"/>
    <xdr:sp macro="" textlink="">
      <xdr:nvSpPr>
        <xdr:cNvPr id="563" name="【庁舎】&#10;一人当たり面積最小値テキスト"/>
        <xdr:cNvSpPr txBox="1"/>
      </xdr:nvSpPr>
      <xdr:spPr>
        <a:xfrm>
          <a:off x="22250400"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0.205</a:t>
          </a:r>
          <a:endParaRPr kumimoji="1" lang="ja-JP" altLang="en-US" sz="1000" b="1">
            <a:latin typeface="ＭＳ Ｐゴシック"/>
          </a:endParaRPr>
        </a:p>
      </xdr:txBody>
    </xdr:sp>
    <xdr:clientData/>
  </xdr:oneCellAnchor>
  <xdr:twoCellAnchor>
    <xdr:from>
      <xdr:col>32</xdr:col>
      <xdr:colOff>98425</xdr:colOff>
      <xdr:row>108</xdr:row>
      <xdr:rowOff>64770</xdr:rowOff>
    </xdr:from>
    <xdr:to>
      <xdr:col>32</xdr:col>
      <xdr:colOff>276225</xdr:colOff>
      <xdr:row>108</xdr:row>
      <xdr:rowOff>64770</xdr:rowOff>
    </xdr:to>
    <xdr:cxnSp macro="">
      <xdr:nvCxnSpPr>
        <xdr:cNvPr id="564" name="直線コネクタ 563"/>
        <xdr:cNvCxnSpPr/>
      </xdr:nvCxnSpPr>
      <xdr:spPr>
        <a:xfrm>
          <a:off x="22072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66312</xdr:rowOff>
    </xdr:from>
    <xdr:ext cx="469744" cy="259045"/>
    <xdr:sp macro="" textlink="">
      <xdr:nvSpPr>
        <xdr:cNvPr id="565" name="【庁舎】&#10;一人当たり面積最大値テキスト"/>
        <xdr:cNvSpPr txBox="1"/>
      </xdr:nvSpPr>
      <xdr:spPr>
        <a:xfrm>
          <a:off x="22250400" y="172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0.706</a:t>
          </a:r>
          <a:endParaRPr kumimoji="1" lang="ja-JP" altLang="en-US" sz="1000" b="1">
            <a:latin typeface="ＭＳ Ｐゴシック"/>
          </a:endParaRPr>
        </a:p>
      </xdr:txBody>
    </xdr:sp>
    <xdr:clientData/>
  </xdr:oneCellAnchor>
  <xdr:twoCellAnchor>
    <xdr:from>
      <xdr:col>32</xdr:col>
      <xdr:colOff>98425</xdr:colOff>
      <xdr:row>101</xdr:row>
      <xdr:rowOff>119635</xdr:rowOff>
    </xdr:from>
    <xdr:to>
      <xdr:col>32</xdr:col>
      <xdr:colOff>276225</xdr:colOff>
      <xdr:row>101</xdr:row>
      <xdr:rowOff>119635</xdr:rowOff>
    </xdr:to>
    <xdr:cxnSp macro="">
      <xdr:nvCxnSpPr>
        <xdr:cNvPr id="566" name="直線コネクタ 565"/>
        <xdr:cNvCxnSpPr/>
      </xdr:nvCxnSpPr>
      <xdr:spPr>
        <a:xfrm>
          <a:off x="22072600" y="1743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147845</xdr:rowOff>
    </xdr:from>
    <xdr:ext cx="469744" cy="259045"/>
    <xdr:sp macro="" textlink="">
      <xdr:nvSpPr>
        <xdr:cNvPr id="567" name="【庁舎】&#10;一人当たり面積平均値テキスト"/>
        <xdr:cNvSpPr txBox="1"/>
      </xdr:nvSpPr>
      <xdr:spPr>
        <a:xfrm>
          <a:off x="22250400" y="1797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169418</xdr:rowOff>
    </xdr:from>
    <xdr:to>
      <xdr:col>32</xdr:col>
      <xdr:colOff>238125</xdr:colOff>
      <xdr:row>105</xdr:row>
      <xdr:rowOff>99568</xdr:rowOff>
    </xdr:to>
    <xdr:sp macro="" textlink="">
      <xdr:nvSpPr>
        <xdr:cNvPr id="568" name="フローチャート : 判断 567"/>
        <xdr:cNvSpPr/>
      </xdr:nvSpPr>
      <xdr:spPr>
        <a:xfrm>
          <a:off x="22110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9" name="テキスト ボックス 5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0" name="テキスト ボックス 5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1" name="テキスト ボックス 5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2" name="テキスト ボックス 5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3" name="テキスト ボックス 5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101</xdr:row>
      <xdr:rowOff>68835</xdr:rowOff>
    </xdr:from>
    <xdr:to>
      <xdr:col>32</xdr:col>
      <xdr:colOff>238125</xdr:colOff>
      <xdr:row>101</xdr:row>
      <xdr:rowOff>170435</xdr:rowOff>
    </xdr:to>
    <xdr:sp macro="" textlink="">
      <xdr:nvSpPr>
        <xdr:cNvPr id="574" name="円/楕円 573"/>
        <xdr:cNvSpPr/>
      </xdr:nvSpPr>
      <xdr:spPr>
        <a:xfrm>
          <a:off x="221107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21862</xdr:rowOff>
    </xdr:from>
    <xdr:ext cx="469744" cy="259045"/>
    <xdr:sp macro="" textlink="">
      <xdr:nvSpPr>
        <xdr:cNvPr id="575" name="【庁舎】&#10;一人当たり面積該当値テキスト"/>
        <xdr:cNvSpPr txBox="1"/>
      </xdr:nvSpPr>
      <xdr:spPr>
        <a:xfrm>
          <a:off x="22250400" y="1733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0.706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6" name="正方形/長方形 57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7" name="正方形/長方形 5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8" name="テキスト ボックス 577"/>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図書館</a:t>
          </a:r>
          <a:r>
            <a:rPr kumimoji="1" lang="en-US" altLang="ja-JP" sz="1300">
              <a:latin typeface="ＭＳ Ｐゴシック"/>
            </a:rPr>
            <a:t>】</a:t>
          </a:r>
          <a:r>
            <a:rPr kumimoji="1" lang="ja-JP" altLang="en-US" sz="1300">
              <a:latin typeface="ＭＳ Ｐゴシック"/>
            </a:rPr>
            <a:t>該当する建物が北広島町図書館本館のみである、全国平均と比べ一人当たり面積が広いことから、老朽化が進む施設の機能移転の受け皿として一部転用の検討が必要。</a:t>
          </a:r>
          <a:r>
            <a:rPr kumimoji="1" lang="en-US" altLang="ja-JP" sz="1300">
              <a:latin typeface="ＭＳ Ｐゴシック"/>
            </a:rPr>
            <a:t>【</a:t>
          </a:r>
          <a:r>
            <a:rPr kumimoji="1" lang="ja-JP" altLang="en-US" sz="1300">
              <a:latin typeface="ＭＳ Ｐゴシック"/>
            </a:rPr>
            <a:t>体育館・プール</a:t>
          </a:r>
          <a:r>
            <a:rPr kumimoji="1" lang="en-US" altLang="ja-JP" sz="1300">
              <a:latin typeface="ＭＳ Ｐゴシック"/>
            </a:rPr>
            <a:t>】</a:t>
          </a:r>
          <a:r>
            <a:rPr kumimoji="1" lang="ja-JP" altLang="en-US" sz="1300">
              <a:latin typeface="ＭＳ Ｐゴシック"/>
            </a:rPr>
            <a:t>合併旧団体毎に体育館・プールを所有していた事や統合が進んでいない事で一人当たり面積は全国平均の１０倍程度の水準となっている。また、減価償却率は、資産の６割が千代田総合体育館と豊平総合体育館であり影響を強くうけており、比較的新しい施設が多い事から全国平均より低い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広島県北広島町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19,459
19,083
646.20
17,336,526
17,034,546
169,370
10,124,945
18,386,450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88.1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の財政力指数は</a:t>
          </a:r>
          <a:r>
            <a:rPr kumimoji="1" lang="en-US" altLang="ja-JP" sz="1300">
              <a:latin typeface="ＭＳ Ｐゴシック"/>
            </a:rPr>
            <a:t>H23</a:t>
          </a:r>
          <a:r>
            <a:rPr kumimoji="1" lang="ja-JP" altLang="en-US" sz="1300">
              <a:latin typeface="ＭＳ Ｐゴシック"/>
            </a:rPr>
            <a:t>に対し</a:t>
          </a:r>
          <a:r>
            <a:rPr kumimoji="1" lang="en-US" altLang="ja-JP" sz="1300">
              <a:latin typeface="ＭＳ Ｐゴシック"/>
            </a:rPr>
            <a:t>0.02</a:t>
          </a:r>
          <a:r>
            <a:rPr kumimoji="1" lang="ja-JP" altLang="en-US" sz="1300">
              <a:latin typeface="ＭＳ Ｐゴシック"/>
            </a:rPr>
            <a:t>増えている、これは単年の指数が毎年逓増し、対</a:t>
          </a:r>
          <a:r>
            <a:rPr kumimoji="1" lang="en-US" altLang="ja-JP" sz="1300">
              <a:latin typeface="ＭＳ Ｐゴシック"/>
            </a:rPr>
            <a:t>H22</a:t>
          </a:r>
          <a:r>
            <a:rPr kumimoji="1" lang="ja-JP" altLang="en-US" sz="1300">
              <a:latin typeface="ＭＳ Ｐゴシック"/>
            </a:rPr>
            <a:t>で</a:t>
          </a:r>
          <a:r>
            <a:rPr kumimoji="1" lang="en-US" altLang="ja-JP" sz="1300">
              <a:latin typeface="ＭＳ Ｐゴシック"/>
            </a:rPr>
            <a:t>0.032</a:t>
          </a:r>
          <a:r>
            <a:rPr kumimoji="1" lang="ja-JP" altLang="en-US" sz="1300">
              <a:latin typeface="ＭＳ Ｐゴシック"/>
            </a:rPr>
            <a:t>増加したことによるもので、財政需要は</a:t>
          </a:r>
          <a:r>
            <a:rPr kumimoji="1" lang="en-US" altLang="ja-JP" sz="1300">
              <a:latin typeface="ＭＳ Ｐゴシック"/>
            </a:rPr>
            <a:t>H23</a:t>
          </a:r>
          <a:r>
            <a:rPr kumimoji="1" lang="ja-JP" altLang="en-US" sz="1300">
              <a:latin typeface="ＭＳ Ｐゴシック"/>
            </a:rPr>
            <a:t>に対し▲</a:t>
          </a:r>
          <a:r>
            <a:rPr kumimoji="1" lang="en-US" altLang="ja-JP" sz="1300">
              <a:latin typeface="ＭＳ Ｐゴシック"/>
            </a:rPr>
            <a:t>1.2</a:t>
          </a:r>
          <a:r>
            <a:rPr kumimoji="1" lang="ja-JP" altLang="en-US" sz="1300">
              <a:latin typeface="ＭＳ Ｐゴシック"/>
            </a:rPr>
            <a:t>億円減少し、財政収入は</a:t>
          </a:r>
          <a:r>
            <a:rPr kumimoji="1" lang="en-US" altLang="ja-JP" sz="1300">
              <a:latin typeface="ＭＳ Ｐゴシック"/>
            </a:rPr>
            <a:t>1.9</a:t>
          </a:r>
          <a:r>
            <a:rPr kumimoji="1" lang="ja-JP" altLang="en-US" sz="1300">
              <a:latin typeface="ＭＳ Ｐゴシック"/>
            </a:rPr>
            <a:t>億円増加している。財政需要減少の要因は起債償還に伴う事業費補正の減少などであり、財政収入増加の要因としては主に地方消費税交付金の引き上げ分の増加であるが、定住促進や徴収対策強化などによる税収の増が類団平均との差となって表れていると分析している。　今後も働く場所の確保や定住促進などに取り組み税収を確保し、財政基盤の強化を図っていく。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42</xdr:row>
      <xdr:rowOff>25400</xdr:rowOff>
    </xdr:to>
    <xdr:cxnSp macro="">
      <xdr:nvCxnSpPr>
        <xdr:cNvPr id="68" name="直線コネクタ 67"/>
        <xdr:cNvCxnSpPr/>
      </xdr:nvCxnSpPr>
      <xdr:spPr>
        <a:xfrm flipV="1">
          <a:off x="4114800" y="71860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1" name="直線コネクタ 70"/>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65617</xdr:rowOff>
    </xdr:to>
    <xdr:cxnSp macro="">
      <xdr:nvCxnSpPr>
        <xdr:cNvPr id="74" name="直線コネクタ 73"/>
        <xdr:cNvCxnSpPr/>
      </xdr:nvCxnSpPr>
      <xdr:spPr>
        <a:xfrm flipV="1">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65617</xdr:rowOff>
    </xdr:to>
    <xdr:cxnSp macro="">
      <xdr:nvCxnSpPr>
        <xdr:cNvPr id="77" name="直線コネクタ 76"/>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8" name="フローチャート :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79" name="テキスト ボックス 78"/>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0" name="テキスト ボックス 89"/>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本指標が類団と比べ経常的に高い一番の要因は公債費であり、毎年度の予算編成方針によりプライマリーバランスの黒字化と年発行額の上限を設け事業の進度調整を行うなど解消に努めている。なお、</a:t>
          </a:r>
          <a:r>
            <a:rPr kumimoji="1" lang="en-US" altLang="ja-JP" sz="1300">
              <a:latin typeface="ＭＳ Ｐゴシック"/>
            </a:rPr>
            <a:t>H27</a:t>
          </a:r>
          <a:r>
            <a:rPr kumimoji="1" lang="ja-JP" altLang="en-US" sz="1300">
              <a:latin typeface="ＭＳ Ｐゴシック"/>
            </a:rPr>
            <a:t>は前年と比べ</a:t>
          </a:r>
          <a:r>
            <a:rPr kumimoji="1" lang="en-US" altLang="ja-JP" sz="1300">
              <a:latin typeface="ＭＳ Ｐゴシック"/>
            </a:rPr>
            <a:t>0.4</a:t>
          </a:r>
          <a:r>
            <a:rPr kumimoji="1" lang="ja-JP" altLang="en-US" sz="1300">
              <a:latin typeface="ＭＳ Ｐゴシック"/>
            </a:rPr>
            <a:t>ポイント悪化しているが、これは豊平病院の経営悪化により補助費等が増嵩したことが要因である。また、福祉事務所設置町であることから生活保護費等に係る交付税措置が特別交付税対応となっていることも影響している。</a:t>
          </a:r>
          <a:r>
            <a:rPr kumimoji="1" lang="en-US" altLang="ja-JP" sz="1300">
              <a:latin typeface="ＭＳ Ｐゴシック"/>
            </a:rPr>
            <a:t>H29</a:t>
          </a:r>
          <a:r>
            <a:rPr kumimoji="1" lang="ja-JP" altLang="en-US" sz="1300">
              <a:latin typeface="ＭＳ Ｐゴシック"/>
            </a:rPr>
            <a:t>にはこれが解消される見込みであり、今後はこれまでの取り組みを継続するとともに公営企業の経営改善が重要と認識している。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66</xdr:row>
      <xdr:rowOff>146896</xdr:rowOff>
    </xdr:to>
    <xdr:cxnSp macro="">
      <xdr:nvCxnSpPr>
        <xdr:cNvPr id="126" name="直線コネクタ 125"/>
        <xdr:cNvCxnSpPr/>
      </xdr:nvCxnSpPr>
      <xdr:spPr>
        <a:xfrm flipV="1">
          <a:off x="4953000" y="1013544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7"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8" name="直線コネクタ 127"/>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135890</xdr:rowOff>
    </xdr:from>
    <xdr:to>
      <xdr:col>7</xdr:col>
      <xdr:colOff>152400</xdr:colOff>
      <xdr:row>64</xdr:row>
      <xdr:rowOff>168063</xdr:rowOff>
    </xdr:to>
    <xdr:cxnSp macro="">
      <xdr:nvCxnSpPr>
        <xdr:cNvPr id="131" name="直線コネクタ 130"/>
        <xdr:cNvCxnSpPr/>
      </xdr:nvCxnSpPr>
      <xdr:spPr>
        <a:xfrm>
          <a:off x="4114800" y="1110869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2"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64</xdr:row>
      <xdr:rowOff>135890</xdr:rowOff>
    </xdr:to>
    <xdr:cxnSp macro="">
      <xdr:nvCxnSpPr>
        <xdr:cNvPr id="134" name="直線コネクタ 133"/>
        <xdr:cNvCxnSpPr/>
      </xdr:nvCxnSpPr>
      <xdr:spPr>
        <a:xfrm>
          <a:off x="3225800" y="1108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5" name="フローチャート : 判断 134"/>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27957</xdr:rowOff>
    </xdr:from>
    <xdr:ext cx="736600" cy="259045"/>
    <xdr:sp macro="" textlink="">
      <xdr:nvSpPr>
        <xdr:cNvPr id="136" name="テキスト ボックス 135"/>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170604</xdr:rowOff>
    </xdr:from>
    <xdr:to>
      <xdr:col>4</xdr:col>
      <xdr:colOff>482600</xdr:colOff>
      <xdr:row>64</xdr:row>
      <xdr:rowOff>111760</xdr:rowOff>
    </xdr:to>
    <xdr:cxnSp macro="">
      <xdr:nvCxnSpPr>
        <xdr:cNvPr id="137" name="直線コネクタ 136"/>
        <xdr:cNvCxnSpPr/>
      </xdr:nvCxnSpPr>
      <xdr:spPr>
        <a:xfrm>
          <a:off x="2336800" y="109719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102887</xdr:rowOff>
    </xdr:from>
    <xdr:ext cx="762000" cy="259045"/>
    <xdr:sp macro="" textlink="">
      <xdr:nvSpPr>
        <xdr:cNvPr id="139" name="テキスト ボックス 138"/>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170604</xdr:rowOff>
    </xdr:from>
    <xdr:to>
      <xdr:col>3</xdr:col>
      <xdr:colOff>279400</xdr:colOff>
      <xdr:row>65</xdr:row>
      <xdr:rowOff>60960</xdr:rowOff>
    </xdr:to>
    <xdr:cxnSp macro="">
      <xdr:nvCxnSpPr>
        <xdr:cNvPr id="140" name="直線コネクタ 139"/>
        <xdr:cNvCxnSpPr/>
      </xdr:nvCxnSpPr>
      <xdr:spPr>
        <a:xfrm flipV="1">
          <a:off x="1447800" y="10971954"/>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43" name="フローチャート : 判断 142"/>
        <xdr:cNvSpPr/>
      </xdr:nvSpPr>
      <xdr:spPr>
        <a:xfrm>
          <a:off x="1397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110931</xdr:rowOff>
    </xdr:from>
    <xdr:ext cx="762000" cy="259045"/>
    <xdr:sp macro="" textlink="">
      <xdr:nvSpPr>
        <xdr:cNvPr id="144" name="テキスト ボックス 143"/>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117263</xdr:rowOff>
    </xdr:from>
    <xdr:to>
      <xdr:col>7</xdr:col>
      <xdr:colOff>203200</xdr:colOff>
      <xdr:row>65</xdr:row>
      <xdr:rowOff>47413</xdr:rowOff>
    </xdr:to>
    <xdr:sp macro="" textlink="">
      <xdr:nvSpPr>
        <xdr:cNvPr id="150" name="円/楕円 149"/>
        <xdr:cNvSpPr/>
      </xdr:nvSpPr>
      <xdr:spPr>
        <a:xfrm>
          <a:off x="4902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89340</xdr:rowOff>
    </xdr:from>
    <xdr:ext cx="762000" cy="259045"/>
    <xdr:sp macro="" textlink="">
      <xdr:nvSpPr>
        <xdr:cNvPr id="151" name="財政構造の弾力性該当値テキスト"/>
        <xdr:cNvSpPr txBox="1"/>
      </xdr:nvSpPr>
      <xdr:spPr>
        <a:xfrm>
          <a:off x="5041900" y="110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85090</xdr:rowOff>
    </xdr:from>
    <xdr:to>
      <xdr:col>6</xdr:col>
      <xdr:colOff>50800</xdr:colOff>
      <xdr:row>65</xdr:row>
      <xdr:rowOff>15240</xdr:rowOff>
    </xdr:to>
    <xdr:sp macro="" textlink="">
      <xdr:nvSpPr>
        <xdr:cNvPr id="152" name="円/楕円 151"/>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17</xdr:rowOff>
    </xdr:from>
    <xdr:ext cx="736600" cy="259045"/>
    <xdr:sp macro="" textlink="">
      <xdr:nvSpPr>
        <xdr:cNvPr id="153" name="テキスト ボックス 152"/>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4" name="円/楕円 153"/>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5" name="テキスト ボックス 154"/>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119804</xdr:rowOff>
    </xdr:from>
    <xdr:to>
      <xdr:col>3</xdr:col>
      <xdr:colOff>330200</xdr:colOff>
      <xdr:row>64</xdr:row>
      <xdr:rowOff>49954</xdr:rowOff>
    </xdr:to>
    <xdr:sp macro="" textlink="">
      <xdr:nvSpPr>
        <xdr:cNvPr id="156" name="円/楕円 155"/>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34731</xdr:rowOff>
    </xdr:from>
    <xdr:ext cx="762000" cy="259045"/>
    <xdr:sp macro="" textlink="">
      <xdr:nvSpPr>
        <xdr:cNvPr id="157" name="テキスト ボックス 156"/>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58" name="円/楕円 157"/>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96537</xdr:rowOff>
    </xdr:from>
    <xdr:ext cx="762000" cy="259045"/>
    <xdr:sp macro="" textlink="">
      <xdr:nvSpPr>
        <xdr:cNvPr id="159" name="テキスト ボックス 158"/>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[251,026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広島県・全国平均に対し本町・類団供に差が大きい、これは類型</a:t>
          </a:r>
          <a:r>
            <a:rPr kumimoji="1" lang="en-US" altLang="ja-JP" sz="1300">
              <a:latin typeface="ＭＳ Ｐゴシック"/>
            </a:rPr>
            <a:t>Ⅳ-0</a:t>
          </a:r>
          <a:r>
            <a:rPr kumimoji="1" lang="ja-JP" altLang="en-US" sz="1300">
              <a:latin typeface="ＭＳ Ｐゴシック"/>
            </a:rPr>
            <a:t>の特徴と思われる。指標を内訳毎に類団と比較すると維持補修費が</a:t>
          </a:r>
          <a:r>
            <a:rPr kumimoji="1" lang="en-US" altLang="ja-JP" sz="1300">
              <a:latin typeface="ＭＳ Ｐゴシック"/>
            </a:rPr>
            <a:t>149.6</a:t>
          </a:r>
          <a:r>
            <a:rPr kumimoji="1" lang="ja-JP" altLang="en-US" sz="1300">
              <a:latin typeface="ＭＳ Ｐゴシック"/>
            </a:rPr>
            <a:t>％と乖離が最も大きく次に人件費</a:t>
          </a:r>
          <a:r>
            <a:rPr kumimoji="1" lang="en-US" altLang="ja-JP" sz="1300">
              <a:latin typeface="ＭＳ Ｐゴシック"/>
            </a:rPr>
            <a:t>48.7</a:t>
          </a:r>
          <a:r>
            <a:rPr kumimoji="1" lang="ja-JP" altLang="en-US" sz="1300">
              <a:latin typeface="ＭＳ Ｐゴシック"/>
            </a:rPr>
            <a:t>％、物件費は</a:t>
          </a:r>
          <a:r>
            <a:rPr kumimoji="1" lang="en-US" altLang="ja-JP" sz="1300">
              <a:latin typeface="ＭＳ Ｐゴシック"/>
            </a:rPr>
            <a:t>14.7</a:t>
          </a:r>
          <a:r>
            <a:rPr kumimoji="1" lang="ja-JP" altLang="en-US" sz="1300">
              <a:latin typeface="ＭＳ Ｐゴシック"/>
            </a:rPr>
            <a:t>％となっている。本町の維持補修費のほとんどが道路費であり、本町の面積が広大で積雪量も多く権限移譲事務により国・県道の維持を行っていることが要因として挙げられる。また人件費は行政改革大綱に基づく定員管理を実施しており、今後も第３次行革大綱に引き継いで実施していく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9" name="直線コネクタ 188"/>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90" name="人件費・物件費等の状況最小値テキスト"/>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91" name="直線コネクタ 190"/>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2" name="人件費・物件費等の状況最大値テキスト"/>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3" name="直線コネクタ 192"/>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99268</xdr:rowOff>
    </xdr:from>
    <xdr:to>
      <xdr:col>7</xdr:col>
      <xdr:colOff>152400</xdr:colOff>
      <xdr:row>87</xdr:row>
      <xdr:rowOff>104152</xdr:rowOff>
    </xdr:to>
    <xdr:cxnSp macro="">
      <xdr:nvCxnSpPr>
        <xdr:cNvPr id="194" name="直線コネクタ 193"/>
        <xdr:cNvCxnSpPr/>
      </xdr:nvCxnSpPr>
      <xdr:spPr>
        <a:xfrm flipV="1">
          <a:off x="4114800" y="15015418"/>
          <a:ext cx="838200" cy="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27565</xdr:rowOff>
    </xdr:from>
    <xdr:ext cx="762000" cy="259045"/>
    <xdr:sp macro="" textlink="">
      <xdr:nvSpPr>
        <xdr:cNvPr id="195" name="人件費・物件費等の状況平均値テキスト"/>
        <xdr:cNvSpPr txBox="1"/>
      </xdr:nvSpPr>
      <xdr:spPr>
        <a:xfrm>
          <a:off x="5041900" y="1425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6" name="フローチャート : 判断 195"/>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83826</xdr:rowOff>
    </xdr:from>
    <xdr:to>
      <xdr:col>6</xdr:col>
      <xdr:colOff>0</xdr:colOff>
      <xdr:row>87</xdr:row>
      <xdr:rowOff>104152</xdr:rowOff>
    </xdr:to>
    <xdr:cxnSp macro="">
      <xdr:nvCxnSpPr>
        <xdr:cNvPr id="197" name="直線コネクタ 196"/>
        <xdr:cNvCxnSpPr/>
      </xdr:nvCxnSpPr>
      <xdr:spPr>
        <a:xfrm>
          <a:off x="3225800" y="14999976"/>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115230</xdr:rowOff>
    </xdr:from>
    <xdr:to>
      <xdr:col>6</xdr:col>
      <xdr:colOff>50800</xdr:colOff>
      <xdr:row>84</xdr:row>
      <xdr:rowOff>45380</xdr:rowOff>
    </xdr:to>
    <xdr:sp macro="" textlink="">
      <xdr:nvSpPr>
        <xdr:cNvPr id="198" name="フローチャート : 判断 197"/>
        <xdr:cNvSpPr/>
      </xdr:nvSpPr>
      <xdr:spPr>
        <a:xfrm>
          <a:off x="4064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55557</xdr:rowOff>
    </xdr:from>
    <xdr:ext cx="736600" cy="259045"/>
    <xdr:sp macro="" textlink="">
      <xdr:nvSpPr>
        <xdr:cNvPr id="199" name="テキスト ボックス 198"/>
        <xdr:cNvSpPr txBox="1"/>
      </xdr:nvSpPr>
      <xdr:spPr>
        <a:xfrm>
          <a:off x="3733800" y="141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61747</xdr:rowOff>
    </xdr:from>
    <xdr:to>
      <xdr:col>4</xdr:col>
      <xdr:colOff>482600</xdr:colOff>
      <xdr:row>87</xdr:row>
      <xdr:rowOff>83826</xdr:rowOff>
    </xdr:to>
    <xdr:cxnSp macro="">
      <xdr:nvCxnSpPr>
        <xdr:cNvPr id="200" name="直線コネクタ 199"/>
        <xdr:cNvCxnSpPr/>
      </xdr:nvCxnSpPr>
      <xdr:spPr>
        <a:xfrm>
          <a:off x="2336800" y="14977897"/>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64822</xdr:rowOff>
    </xdr:from>
    <xdr:to>
      <xdr:col>4</xdr:col>
      <xdr:colOff>533400</xdr:colOff>
      <xdr:row>83</xdr:row>
      <xdr:rowOff>166422</xdr:rowOff>
    </xdr:to>
    <xdr:sp macro="" textlink="">
      <xdr:nvSpPr>
        <xdr:cNvPr id="201" name="フローチャート : 判断 200"/>
        <xdr:cNvSpPr/>
      </xdr:nvSpPr>
      <xdr:spPr>
        <a:xfrm>
          <a:off x="3175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5149</xdr:rowOff>
    </xdr:from>
    <xdr:ext cx="762000" cy="259045"/>
    <xdr:sp macro="" textlink="">
      <xdr:nvSpPr>
        <xdr:cNvPr id="202" name="テキスト ボックス 201"/>
        <xdr:cNvSpPr txBox="1"/>
      </xdr:nvSpPr>
      <xdr:spPr>
        <a:xfrm>
          <a:off x="2844800" y="140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61747</xdr:rowOff>
    </xdr:from>
    <xdr:to>
      <xdr:col>3</xdr:col>
      <xdr:colOff>279400</xdr:colOff>
      <xdr:row>87</xdr:row>
      <xdr:rowOff>129174</xdr:rowOff>
    </xdr:to>
    <xdr:cxnSp macro="">
      <xdr:nvCxnSpPr>
        <xdr:cNvPr id="203" name="直線コネクタ 202"/>
        <xdr:cNvCxnSpPr/>
      </xdr:nvCxnSpPr>
      <xdr:spPr>
        <a:xfrm flipV="1">
          <a:off x="1447800" y="14977897"/>
          <a:ext cx="889000" cy="6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57632</xdr:rowOff>
    </xdr:from>
    <xdr:to>
      <xdr:col>3</xdr:col>
      <xdr:colOff>330200</xdr:colOff>
      <xdr:row>83</xdr:row>
      <xdr:rowOff>159232</xdr:rowOff>
    </xdr:to>
    <xdr:sp macro="" textlink="">
      <xdr:nvSpPr>
        <xdr:cNvPr id="204" name="フローチャート : 判断 203"/>
        <xdr:cNvSpPr/>
      </xdr:nvSpPr>
      <xdr:spPr>
        <a:xfrm>
          <a:off x="2286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169409</xdr:rowOff>
    </xdr:from>
    <xdr:ext cx="762000" cy="259045"/>
    <xdr:sp macro="" textlink="">
      <xdr:nvSpPr>
        <xdr:cNvPr id="205" name="テキスト ボックス 204"/>
        <xdr:cNvSpPr txBox="1"/>
      </xdr:nvSpPr>
      <xdr:spPr>
        <a:xfrm>
          <a:off x="1955800" y="140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147782</xdr:rowOff>
    </xdr:from>
    <xdr:to>
      <xdr:col>2</xdr:col>
      <xdr:colOff>127000</xdr:colOff>
      <xdr:row>84</xdr:row>
      <xdr:rowOff>77932</xdr:rowOff>
    </xdr:to>
    <xdr:sp macro="" textlink="">
      <xdr:nvSpPr>
        <xdr:cNvPr id="206" name="フローチャート : 判断 205"/>
        <xdr:cNvSpPr/>
      </xdr:nvSpPr>
      <xdr:spPr>
        <a:xfrm>
          <a:off x="1397000" y="1437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88109</xdr:rowOff>
    </xdr:from>
    <xdr:ext cx="762000" cy="259045"/>
    <xdr:sp macro="" textlink="">
      <xdr:nvSpPr>
        <xdr:cNvPr id="207" name="テキスト ボックス 206"/>
        <xdr:cNvSpPr txBox="1"/>
      </xdr:nvSpPr>
      <xdr:spPr>
        <a:xfrm>
          <a:off x="1066800" y="1414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48468</xdr:rowOff>
    </xdr:from>
    <xdr:to>
      <xdr:col>7</xdr:col>
      <xdr:colOff>203200</xdr:colOff>
      <xdr:row>87</xdr:row>
      <xdr:rowOff>150068</xdr:rowOff>
    </xdr:to>
    <xdr:sp macro="" textlink="">
      <xdr:nvSpPr>
        <xdr:cNvPr id="213" name="円/楕円 212"/>
        <xdr:cNvSpPr/>
      </xdr:nvSpPr>
      <xdr:spPr>
        <a:xfrm>
          <a:off x="4902200" y="1496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20545</xdr:rowOff>
    </xdr:from>
    <xdr:ext cx="762000" cy="259045"/>
    <xdr:sp macro="" textlink="">
      <xdr:nvSpPr>
        <xdr:cNvPr id="214" name="人件費・物件費等の状況該当値テキスト"/>
        <xdr:cNvSpPr txBox="1"/>
      </xdr:nvSpPr>
      <xdr:spPr>
        <a:xfrm>
          <a:off x="5041900" y="1493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251,026</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53352</xdr:rowOff>
    </xdr:from>
    <xdr:to>
      <xdr:col>6</xdr:col>
      <xdr:colOff>50800</xdr:colOff>
      <xdr:row>87</xdr:row>
      <xdr:rowOff>154952</xdr:rowOff>
    </xdr:to>
    <xdr:sp macro="" textlink="">
      <xdr:nvSpPr>
        <xdr:cNvPr id="215" name="円/楕円 214"/>
        <xdr:cNvSpPr/>
      </xdr:nvSpPr>
      <xdr:spPr>
        <a:xfrm>
          <a:off x="4064000" y="1496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139729</xdr:rowOff>
    </xdr:from>
    <xdr:ext cx="736600" cy="259045"/>
    <xdr:sp macro="" textlink="">
      <xdr:nvSpPr>
        <xdr:cNvPr id="216" name="テキスト ボックス 215"/>
        <xdr:cNvSpPr txBox="1"/>
      </xdr:nvSpPr>
      <xdr:spPr>
        <a:xfrm>
          <a:off x="3733800" y="1505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251,633</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33026</xdr:rowOff>
    </xdr:from>
    <xdr:to>
      <xdr:col>4</xdr:col>
      <xdr:colOff>533400</xdr:colOff>
      <xdr:row>87</xdr:row>
      <xdr:rowOff>134626</xdr:rowOff>
    </xdr:to>
    <xdr:sp macro="" textlink="">
      <xdr:nvSpPr>
        <xdr:cNvPr id="217" name="円/楕円 216"/>
        <xdr:cNvSpPr/>
      </xdr:nvSpPr>
      <xdr:spPr>
        <a:xfrm>
          <a:off x="3175000" y="1494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119403</xdr:rowOff>
    </xdr:from>
    <xdr:ext cx="762000" cy="259045"/>
    <xdr:sp macro="" textlink="">
      <xdr:nvSpPr>
        <xdr:cNvPr id="218" name="テキスト ボックス 217"/>
        <xdr:cNvSpPr txBox="1"/>
      </xdr:nvSpPr>
      <xdr:spPr>
        <a:xfrm>
          <a:off x="2844800" y="1503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249,106</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10947</xdr:rowOff>
    </xdr:from>
    <xdr:to>
      <xdr:col>3</xdr:col>
      <xdr:colOff>330200</xdr:colOff>
      <xdr:row>87</xdr:row>
      <xdr:rowOff>112547</xdr:rowOff>
    </xdr:to>
    <xdr:sp macro="" textlink="">
      <xdr:nvSpPr>
        <xdr:cNvPr id="219" name="円/楕円 218"/>
        <xdr:cNvSpPr/>
      </xdr:nvSpPr>
      <xdr:spPr>
        <a:xfrm>
          <a:off x="2286000" y="1492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97324</xdr:rowOff>
    </xdr:from>
    <xdr:ext cx="762000" cy="259045"/>
    <xdr:sp macro="" textlink="">
      <xdr:nvSpPr>
        <xdr:cNvPr id="220" name="テキスト ボックス 219"/>
        <xdr:cNvSpPr txBox="1"/>
      </xdr:nvSpPr>
      <xdr:spPr>
        <a:xfrm>
          <a:off x="1955800" y="1501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246,361</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78374</xdr:rowOff>
    </xdr:from>
    <xdr:to>
      <xdr:col>2</xdr:col>
      <xdr:colOff>127000</xdr:colOff>
      <xdr:row>88</xdr:row>
      <xdr:rowOff>8524</xdr:rowOff>
    </xdr:to>
    <xdr:sp macro="" textlink="">
      <xdr:nvSpPr>
        <xdr:cNvPr id="221" name="円/楕円 220"/>
        <xdr:cNvSpPr/>
      </xdr:nvSpPr>
      <xdr:spPr>
        <a:xfrm>
          <a:off x="1397000" y="1499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164751</xdr:rowOff>
    </xdr:from>
    <xdr:ext cx="762000" cy="259045"/>
    <xdr:sp macro="" textlink="">
      <xdr:nvSpPr>
        <xdr:cNvPr id="222" name="テキスト ボックス 221"/>
        <xdr:cNvSpPr txBox="1"/>
      </xdr:nvSpPr>
      <xdr:spPr>
        <a:xfrm>
          <a:off x="1066800" y="1508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254,744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は国家公務員給与削減措置による差異があり</a:t>
          </a:r>
          <a:r>
            <a:rPr kumimoji="1" lang="en-US" altLang="ja-JP" sz="1300">
              <a:latin typeface="ＭＳ Ｐゴシック"/>
            </a:rPr>
            <a:t>100</a:t>
          </a:r>
          <a:r>
            <a:rPr kumimoji="1" lang="ja-JP" altLang="en-US" sz="1300">
              <a:latin typeface="ＭＳ Ｐゴシック"/>
            </a:rPr>
            <a:t>％を超える数値となっているが、類団と比較すると</a:t>
          </a:r>
          <a:r>
            <a:rPr kumimoji="1" lang="en-US" altLang="ja-JP" sz="1300">
              <a:latin typeface="ＭＳ Ｐゴシック"/>
            </a:rPr>
            <a:t>H25</a:t>
          </a:r>
          <a:r>
            <a:rPr kumimoji="1" lang="ja-JP" altLang="en-US" sz="1300">
              <a:latin typeface="ＭＳ Ｐゴシック"/>
            </a:rPr>
            <a:t>以降の差は縮減してきている。</a:t>
          </a:r>
          <a:endParaRPr kumimoji="1" lang="en-US" altLang="ja-JP" sz="1300">
            <a:latin typeface="ＭＳ Ｐゴシック"/>
          </a:endParaRPr>
        </a:p>
        <a:p>
          <a:r>
            <a:rPr kumimoji="1" lang="ja-JP" altLang="en-US" sz="1300">
              <a:latin typeface="ＭＳ Ｐゴシック"/>
            </a:rPr>
            <a:t>　しかし、</a:t>
          </a:r>
          <a:r>
            <a:rPr kumimoji="1" lang="en-US" altLang="ja-JP" sz="1300">
              <a:latin typeface="ＭＳ Ｐゴシック"/>
            </a:rPr>
            <a:t>H27</a:t>
          </a:r>
          <a:r>
            <a:rPr kumimoji="1" lang="ja-JP" altLang="en-US" sz="1300">
              <a:latin typeface="ＭＳ Ｐゴシック"/>
            </a:rPr>
            <a:t>は全国市平均や最高値との差が無くなってきてきており、全国町村平均と比べ依然として高い水準であることから、行政改革大綱に基づく給与体系の見直し等、給与・手当等の総点検及び適正化、されには適正な定員管理を実施し、逓減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25823</xdr:rowOff>
    </xdr:from>
    <xdr:to>
      <xdr:col>24</xdr:col>
      <xdr:colOff>558800</xdr:colOff>
      <xdr:row>85</xdr:row>
      <xdr:rowOff>7620</xdr:rowOff>
    </xdr:to>
    <xdr:cxnSp macro="">
      <xdr:nvCxnSpPr>
        <xdr:cNvPr id="251" name="直線コネクタ 250"/>
        <xdr:cNvCxnSpPr/>
      </xdr:nvCxnSpPr>
      <xdr:spPr>
        <a:xfrm flipV="1">
          <a:off x="17018000" y="13913273"/>
          <a:ext cx="0" cy="667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151147</xdr:rowOff>
    </xdr:from>
    <xdr:ext cx="762000" cy="259045"/>
    <xdr:sp macro="" textlink="">
      <xdr:nvSpPr>
        <xdr:cNvPr id="252" name="給与水準   （国との比較）最小値テキスト"/>
        <xdr:cNvSpPr txBox="1"/>
      </xdr:nvSpPr>
      <xdr:spPr>
        <a:xfrm>
          <a:off x="17106900" y="1455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85</xdr:row>
      <xdr:rowOff>7620</xdr:rowOff>
    </xdr:from>
    <xdr:to>
      <xdr:col>24</xdr:col>
      <xdr:colOff>647700</xdr:colOff>
      <xdr:row>85</xdr:row>
      <xdr:rowOff>7620</xdr:rowOff>
    </xdr:to>
    <xdr:cxnSp macro="">
      <xdr:nvCxnSpPr>
        <xdr:cNvPr id="253" name="直線コネクタ 252"/>
        <xdr:cNvCxnSpPr/>
      </xdr:nvCxnSpPr>
      <xdr:spPr>
        <a:xfrm>
          <a:off x="16929100" y="1458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112200</xdr:rowOff>
    </xdr:from>
    <xdr:ext cx="762000" cy="259045"/>
    <xdr:sp macro="" textlink="">
      <xdr:nvSpPr>
        <xdr:cNvPr id="254" name="給与水準   （国との比較）最大値テキスト"/>
        <xdr:cNvSpPr txBox="1"/>
      </xdr:nvSpPr>
      <xdr:spPr>
        <a:xfrm>
          <a:off x="17106900" y="1365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81</xdr:row>
      <xdr:rowOff>25823</xdr:rowOff>
    </xdr:from>
    <xdr:to>
      <xdr:col>24</xdr:col>
      <xdr:colOff>647700</xdr:colOff>
      <xdr:row>81</xdr:row>
      <xdr:rowOff>25823</xdr:rowOff>
    </xdr:to>
    <xdr:cxnSp macro="">
      <xdr:nvCxnSpPr>
        <xdr:cNvPr id="255" name="直線コネクタ 254"/>
        <xdr:cNvCxnSpPr/>
      </xdr:nvCxnSpPr>
      <xdr:spPr>
        <a:xfrm>
          <a:off x="16929100" y="1391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165523</xdr:rowOff>
    </xdr:from>
    <xdr:to>
      <xdr:col>24</xdr:col>
      <xdr:colOff>558800</xdr:colOff>
      <xdr:row>84</xdr:row>
      <xdr:rowOff>50377</xdr:rowOff>
    </xdr:to>
    <xdr:cxnSp macro="">
      <xdr:nvCxnSpPr>
        <xdr:cNvPr id="256" name="直線コネクタ 255"/>
        <xdr:cNvCxnSpPr/>
      </xdr:nvCxnSpPr>
      <xdr:spPr>
        <a:xfrm>
          <a:off x="16179800" y="1439587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165964</xdr:rowOff>
    </xdr:from>
    <xdr:ext cx="762000" cy="259045"/>
    <xdr:sp macro="" textlink="">
      <xdr:nvSpPr>
        <xdr:cNvPr id="257" name="給与水準   （国との比較）平均値テキスト"/>
        <xdr:cNvSpPr txBox="1"/>
      </xdr:nvSpPr>
      <xdr:spPr>
        <a:xfrm>
          <a:off x="17106900" y="1405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149437</xdr:rowOff>
    </xdr:from>
    <xdr:to>
      <xdr:col>24</xdr:col>
      <xdr:colOff>609600</xdr:colOff>
      <xdr:row>83</xdr:row>
      <xdr:rowOff>79587</xdr:rowOff>
    </xdr:to>
    <xdr:sp macro="" textlink="">
      <xdr:nvSpPr>
        <xdr:cNvPr id="258" name="フローチャート : 判断 257"/>
        <xdr:cNvSpPr/>
      </xdr:nvSpPr>
      <xdr:spPr>
        <a:xfrm>
          <a:off x="16967200" y="142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165523</xdr:rowOff>
    </xdr:from>
    <xdr:to>
      <xdr:col>23</xdr:col>
      <xdr:colOff>406400</xdr:colOff>
      <xdr:row>84</xdr:row>
      <xdr:rowOff>74507</xdr:rowOff>
    </xdr:to>
    <xdr:cxnSp macro="">
      <xdr:nvCxnSpPr>
        <xdr:cNvPr id="259" name="直線コネクタ 258"/>
        <xdr:cNvCxnSpPr/>
      </xdr:nvCxnSpPr>
      <xdr:spPr>
        <a:xfrm flipV="1">
          <a:off x="15290800" y="1439587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60" name="フローチャート : 判断 259"/>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61" name="テキスト ボックス 260"/>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88</xdr:row>
      <xdr:rowOff>112607</xdr:rowOff>
    </xdr:to>
    <xdr:cxnSp macro="">
      <xdr:nvCxnSpPr>
        <xdr:cNvPr id="262" name="直線コネクタ 261"/>
        <xdr:cNvCxnSpPr/>
      </xdr:nvCxnSpPr>
      <xdr:spPr>
        <a:xfrm flipV="1">
          <a:off x="14401800" y="14476307"/>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85089</xdr:rowOff>
    </xdr:from>
    <xdr:to>
      <xdr:col>22</xdr:col>
      <xdr:colOff>254000</xdr:colOff>
      <xdr:row>83</xdr:row>
      <xdr:rowOff>15239</xdr:rowOff>
    </xdr:to>
    <xdr:sp macro="" textlink="">
      <xdr:nvSpPr>
        <xdr:cNvPr id="263" name="フローチャート : 判断 262"/>
        <xdr:cNvSpPr/>
      </xdr:nvSpPr>
      <xdr:spPr>
        <a:xfrm>
          <a:off x="15240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25416</xdr:rowOff>
    </xdr:from>
    <xdr:ext cx="762000" cy="259045"/>
    <xdr:sp macro="" textlink="">
      <xdr:nvSpPr>
        <xdr:cNvPr id="264" name="テキスト ボックス 263"/>
        <xdr:cNvSpPr txBox="1"/>
      </xdr:nvSpPr>
      <xdr:spPr>
        <a:xfrm>
          <a:off x="14909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163407</xdr:rowOff>
    </xdr:from>
    <xdr:to>
      <xdr:col>21</xdr:col>
      <xdr:colOff>0</xdr:colOff>
      <xdr:row>88</xdr:row>
      <xdr:rowOff>112607</xdr:rowOff>
    </xdr:to>
    <xdr:cxnSp macro="">
      <xdr:nvCxnSpPr>
        <xdr:cNvPr id="265" name="直線コネクタ 264"/>
        <xdr:cNvCxnSpPr/>
      </xdr:nvCxnSpPr>
      <xdr:spPr>
        <a:xfrm>
          <a:off x="13512800" y="150795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2539</xdr:rowOff>
    </xdr:from>
    <xdr:to>
      <xdr:col>21</xdr:col>
      <xdr:colOff>50800</xdr:colOff>
      <xdr:row>86</xdr:row>
      <xdr:rowOff>104139</xdr:rowOff>
    </xdr:to>
    <xdr:sp macro="" textlink="">
      <xdr:nvSpPr>
        <xdr:cNvPr id="266" name="フローチャート : 判断 265"/>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114316</xdr:rowOff>
    </xdr:from>
    <xdr:ext cx="762000" cy="259045"/>
    <xdr:sp macro="" textlink="">
      <xdr:nvSpPr>
        <xdr:cNvPr id="267" name="テキスト ボックス 266"/>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68" name="フローチャート : 判断 267"/>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114316</xdr:rowOff>
    </xdr:from>
    <xdr:ext cx="762000" cy="259045"/>
    <xdr:sp macro="" textlink="">
      <xdr:nvSpPr>
        <xdr:cNvPr id="269" name="テキスト ボックス 268"/>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5" name="円/楕円 274"/>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143104</xdr:rowOff>
    </xdr:from>
    <xdr:ext cx="762000" cy="259045"/>
    <xdr:sp macro="" textlink="">
      <xdr:nvSpPr>
        <xdr:cNvPr id="276" name="給与水準   （国との比較）該当値テキスト"/>
        <xdr:cNvSpPr txBox="1"/>
      </xdr:nvSpPr>
      <xdr:spPr>
        <a:xfrm>
          <a:off x="17106900" y="1437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114723</xdr:rowOff>
    </xdr:from>
    <xdr:to>
      <xdr:col>23</xdr:col>
      <xdr:colOff>457200</xdr:colOff>
      <xdr:row>84</xdr:row>
      <xdr:rowOff>44873</xdr:rowOff>
    </xdr:to>
    <xdr:sp macro="" textlink="">
      <xdr:nvSpPr>
        <xdr:cNvPr id="277" name="円/楕円 276"/>
        <xdr:cNvSpPr/>
      </xdr:nvSpPr>
      <xdr:spPr>
        <a:xfrm>
          <a:off x="16129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29650</xdr:rowOff>
    </xdr:from>
    <xdr:ext cx="736600" cy="259045"/>
    <xdr:sp macro="" textlink="">
      <xdr:nvSpPr>
        <xdr:cNvPr id="278" name="テキスト ボックス 277"/>
        <xdr:cNvSpPr txBox="1"/>
      </xdr:nvSpPr>
      <xdr:spPr>
        <a:xfrm>
          <a:off x="15798800" y="1443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79" name="円/楕円 278"/>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110084</xdr:rowOff>
    </xdr:from>
    <xdr:ext cx="762000" cy="259045"/>
    <xdr:sp macro="" textlink="">
      <xdr:nvSpPr>
        <xdr:cNvPr id="280" name="テキスト ボックス 279"/>
        <xdr:cNvSpPr txBox="1"/>
      </xdr:nvSpPr>
      <xdr:spPr>
        <a:xfrm>
          <a:off x="14909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61807</xdr:rowOff>
    </xdr:from>
    <xdr:to>
      <xdr:col>21</xdr:col>
      <xdr:colOff>50800</xdr:colOff>
      <xdr:row>88</xdr:row>
      <xdr:rowOff>163407</xdr:rowOff>
    </xdr:to>
    <xdr:sp macro="" textlink="">
      <xdr:nvSpPr>
        <xdr:cNvPr id="281" name="円/楕円 280"/>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82" name="テキスト ボックス 281"/>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112607</xdr:rowOff>
    </xdr:from>
    <xdr:to>
      <xdr:col>19</xdr:col>
      <xdr:colOff>533400</xdr:colOff>
      <xdr:row>88</xdr:row>
      <xdr:rowOff>42757</xdr:rowOff>
    </xdr:to>
    <xdr:sp macro="" textlink="">
      <xdr:nvSpPr>
        <xdr:cNvPr id="283" name="円/楕円 282"/>
        <xdr:cNvSpPr/>
      </xdr:nvSpPr>
      <xdr:spPr>
        <a:xfrm>
          <a:off x="13462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27534</xdr:rowOff>
    </xdr:from>
    <xdr:ext cx="762000" cy="259045"/>
    <xdr:sp macro="" textlink="">
      <xdr:nvSpPr>
        <xdr:cNvPr id="284" name="テキスト ボックス 283"/>
        <xdr:cNvSpPr txBox="1"/>
      </xdr:nvSpPr>
      <xdr:spPr>
        <a:xfrm>
          <a:off x="13131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行政改革大綱（第２次）に基づく定員適正化の取組みにより、数値は類団に近づきつつあり良化してきている。</a:t>
          </a:r>
          <a:endParaRPr kumimoji="1" lang="en-US" altLang="ja-JP" sz="1300">
            <a:latin typeface="ＭＳ Ｐゴシック"/>
          </a:endParaRPr>
        </a:p>
        <a:p>
          <a:r>
            <a:rPr kumimoji="1" lang="ja-JP" altLang="en-US" sz="1300">
              <a:latin typeface="ＭＳ Ｐゴシック"/>
            </a:rPr>
            <a:t>　面積が広大であるという本町の特殊性を差し引いても、これから到来する人口減少社会に向け、本年度策定する行政改革大綱（第３次）に基づき、定員適正化への取り組みを継続していく、また、組織力の強化及び組織の集約化などにより適正な定員管理を行っ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4" name="直線コネクタ 313"/>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5" name="定員管理の状況最小値テキスト"/>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16" name="直線コネクタ 315"/>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17" name="定員管理の状況最大値テキスト"/>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18" name="直線コネクタ 317"/>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80927</xdr:rowOff>
    </xdr:from>
    <xdr:to>
      <xdr:col>24</xdr:col>
      <xdr:colOff>558800</xdr:colOff>
      <xdr:row>64</xdr:row>
      <xdr:rowOff>87630</xdr:rowOff>
    </xdr:to>
    <xdr:cxnSp macro="">
      <xdr:nvCxnSpPr>
        <xdr:cNvPr id="319" name="直線コネクタ 318"/>
        <xdr:cNvCxnSpPr/>
      </xdr:nvCxnSpPr>
      <xdr:spPr>
        <a:xfrm flipV="1">
          <a:off x="16179800" y="11053727"/>
          <a:ext cx="8382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129346</xdr:rowOff>
    </xdr:from>
    <xdr:ext cx="762000" cy="259045"/>
    <xdr:sp macro="" textlink="">
      <xdr:nvSpPr>
        <xdr:cNvPr id="320" name="定員管理の状況平均値テキスト"/>
        <xdr:cNvSpPr txBox="1"/>
      </xdr:nvSpPr>
      <xdr:spPr>
        <a:xfrm>
          <a:off x="17106900" y="1041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21" name="フローチャート : 判断 320"/>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70203</xdr:rowOff>
    </xdr:from>
    <xdr:to>
      <xdr:col>23</xdr:col>
      <xdr:colOff>406400</xdr:colOff>
      <xdr:row>64</xdr:row>
      <xdr:rowOff>87630</xdr:rowOff>
    </xdr:to>
    <xdr:cxnSp macro="">
      <xdr:nvCxnSpPr>
        <xdr:cNvPr id="322" name="直線コネクタ 321"/>
        <xdr:cNvCxnSpPr/>
      </xdr:nvCxnSpPr>
      <xdr:spPr>
        <a:xfrm>
          <a:off x="15290800" y="11043003"/>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3" name="フローチャート : 判断 322"/>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46442</xdr:rowOff>
    </xdr:from>
    <xdr:ext cx="736600" cy="259045"/>
    <xdr:sp macro="" textlink="">
      <xdr:nvSpPr>
        <xdr:cNvPr id="324" name="テキスト ボックス 323"/>
        <xdr:cNvSpPr txBox="1"/>
      </xdr:nvSpPr>
      <xdr:spPr>
        <a:xfrm>
          <a:off x="15798800" y="10333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70203</xdr:rowOff>
    </xdr:from>
    <xdr:to>
      <xdr:col>22</xdr:col>
      <xdr:colOff>203200</xdr:colOff>
      <xdr:row>64</xdr:row>
      <xdr:rowOff>113101</xdr:rowOff>
    </xdr:to>
    <xdr:cxnSp macro="">
      <xdr:nvCxnSpPr>
        <xdr:cNvPr id="325" name="直線コネクタ 324"/>
        <xdr:cNvCxnSpPr/>
      </xdr:nvCxnSpPr>
      <xdr:spPr>
        <a:xfrm flipV="1">
          <a:off x="14401800" y="11043003"/>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87348</xdr:rowOff>
    </xdr:from>
    <xdr:to>
      <xdr:col>22</xdr:col>
      <xdr:colOff>254000</xdr:colOff>
      <xdr:row>62</xdr:row>
      <xdr:rowOff>17498</xdr:rowOff>
    </xdr:to>
    <xdr:sp macro="" textlink="">
      <xdr:nvSpPr>
        <xdr:cNvPr id="326" name="フローチャート : 判断 325"/>
        <xdr:cNvSpPr/>
      </xdr:nvSpPr>
      <xdr:spPr>
        <a:xfrm>
          <a:off x="15240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27675</xdr:rowOff>
    </xdr:from>
    <xdr:ext cx="762000" cy="259045"/>
    <xdr:sp macro="" textlink="">
      <xdr:nvSpPr>
        <xdr:cNvPr id="327" name="テキスト ボックス 326"/>
        <xdr:cNvSpPr txBox="1"/>
      </xdr:nvSpPr>
      <xdr:spPr>
        <a:xfrm>
          <a:off x="14909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113101</xdr:rowOff>
    </xdr:from>
    <xdr:to>
      <xdr:col>21</xdr:col>
      <xdr:colOff>0</xdr:colOff>
      <xdr:row>65</xdr:row>
      <xdr:rowOff>8679</xdr:rowOff>
    </xdr:to>
    <xdr:cxnSp macro="">
      <xdr:nvCxnSpPr>
        <xdr:cNvPr id="328" name="直線コネクタ 327"/>
        <xdr:cNvCxnSpPr/>
      </xdr:nvCxnSpPr>
      <xdr:spPr>
        <a:xfrm flipV="1">
          <a:off x="13512800" y="1108590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102094</xdr:rowOff>
    </xdr:from>
    <xdr:to>
      <xdr:col>21</xdr:col>
      <xdr:colOff>50800</xdr:colOff>
      <xdr:row>62</xdr:row>
      <xdr:rowOff>32244</xdr:rowOff>
    </xdr:to>
    <xdr:sp macro="" textlink="">
      <xdr:nvSpPr>
        <xdr:cNvPr id="329" name="フローチャート : 判断 328"/>
        <xdr:cNvSpPr/>
      </xdr:nvSpPr>
      <xdr:spPr>
        <a:xfrm>
          <a:off x="14351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42421</xdr:rowOff>
    </xdr:from>
    <xdr:ext cx="762000" cy="259045"/>
    <xdr:sp macro="" textlink="">
      <xdr:nvSpPr>
        <xdr:cNvPr id="330" name="テキスト ボックス 329"/>
        <xdr:cNvSpPr txBox="1"/>
      </xdr:nvSpPr>
      <xdr:spPr>
        <a:xfrm>
          <a:off x="14020800" y="1032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126224</xdr:rowOff>
    </xdr:from>
    <xdr:to>
      <xdr:col>19</xdr:col>
      <xdr:colOff>533400</xdr:colOff>
      <xdr:row>62</xdr:row>
      <xdr:rowOff>56374</xdr:rowOff>
    </xdr:to>
    <xdr:sp macro="" textlink="">
      <xdr:nvSpPr>
        <xdr:cNvPr id="331" name="フローチャート : 判断 330"/>
        <xdr:cNvSpPr/>
      </xdr:nvSpPr>
      <xdr:spPr>
        <a:xfrm>
          <a:off x="13462000" y="1058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66551</xdr:rowOff>
    </xdr:from>
    <xdr:ext cx="762000" cy="259045"/>
    <xdr:sp macro="" textlink="">
      <xdr:nvSpPr>
        <xdr:cNvPr id="332" name="テキスト ボックス 331"/>
        <xdr:cNvSpPr txBox="1"/>
      </xdr:nvSpPr>
      <xdr:spPr>
        <a:xfrm>
          <a:off x="13131800" y="1035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30127</xdr:rowOff>
    </xdr:from>
    <xdr:to>
      <xdr:col>24</xdr:col>
      <xdr:colOff>609600</xdr:colOff>
      <xdr:row>64</xdr:row>
      <xdr:rowOff>131727</xdr:rowOff>
    </xdr:to>
    <xdr:sp macro="" textlink="">
      <xdr:nvSpPr>
        <xdr:cNvPr id="338" name="円/楕円 337"/>
        <xdr:cNvSpPr/>
      </xdr:nvSpPr>
      <xdr:spPr>
        <a:xfrm>
          <a:off x="16967200" y="1100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2204</xdr:rowOff>
    </xdr:from>
    <xdr:ext cx="762000" cy="259045"/>
    <xdr:sp macro="" textlink="">
      <xdr:nvSpPr>
        <xdr:cNvPr id="339" name="定員管理の状況該当値テキスト"/>
        <xdr:cNvSpPr txBox="1"/>
      </xdr:nvSpPr>
      <xdr:spPr>
        <a:xfrm>
          <a:off x="17106900" y="1097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36830</xdr:rowOff>
    </xdr:from>
    <xdr:to>
      <xdr:col>23</xdr:col>
      <xdr:colOff>457200</xdr:colOff>
      <xdr:row>64</xdr:row>
      <xdr:rowOff>138430</xdr:rowOff>
    </xdr:to>
    <xdr:sp macro="" textlink="">
      <xdr:nvSpPr>
        <xdr:cNvPr id="340" name="円/楕円 339"/>
        <xdr:cNvSpPr/>
      </xdr:nvSpPr>
      <xdr:spPr>
        <a:xfrm>
          <a:off x="16129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123207</xdr:rowOff>
    </xdr:from>
    <xdr:ext cx="736600" cy="259045"/>
    <xdr:sp macro="" textlink="">
      <xdr:nvSpPr>
        <xdr:cNvPr id="341" name="テキスト ボックス 340"/>
        <xdr:cNvSpPr txBox="1"/>
      </xdr:nvSpPr>
      <xdr:spPr>
        <a:xfrm>
          <a:off x="15798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19403</xdr:rowOff>
    </xdr:from>
    <xdr:to>
      <xdr:col>22</xdr:col>
      <xdr:colOff>254000</xdr:colOff>
      <xdr:row>64</xdr:row>
      <xdr:rowOff>121003</xdr:rowOff>
    </xdr:to>
    <xdr:sp macro="" textlink="">
      <xdr:nvSpPr>
        <xdr:cNvPr id="342" name="円/楕円 341"/>
        <xdr:cNvSpPr/>
      </xdr:nvSpPr>
      <xdr:spPr>
        <a:xfrm>
          <a:off x="15240000" y="109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105780</xdr:rowOff>
    </xdr:from>
    <xdr:ext cx="762000" cy="259045"/>
    <xdr:sp macro="" textlink="">
      <xdr:nvSpPr>
        <xdr:cNvPr id="343" name="テキスト ボックス 342"/>
        <xdr:cNvSpPr txBox="1"/>
      </xdr:nvSpPr>
      <xdr:spPr>
        <a:xfrm>
          <a:off x="14909800" y="1107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62301</xdr:rowOff>
    </xdr:from>
    <xdr:to>
      <xdr:col>21</xdr:col>
      <xdr:colOff>50800</xdr:colOff>
      <xdr:row>64</xdr:row>
      <xdr:rowOff>163901</xdr:rowOff>
    </xdr:to>
    <xdr:sp macro="" textlink="">
      <xdr:nvSpPr>
        <xdr:cNvPr id="344" name="円/楕円 343"/>
        <xdr:cNvSpPr/>
      </xdr:nvSpPr>
      <xdr:spPr>
        <a:xfrm>
          <a:off x="14351000" y="1103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148678</xdr:rowOff>
    </xdr:from>
    <xdr:ext cx="762000" cy="259045"/>
    <xdr:sp macro="" textlink="">
      <xdr:nvSpPr>
        <xdr:cNvPr id="345" name="テキスト ボックス 344"/>
        <xdr:cNvSpPr txBox="1"/>
      </xdr:nvSpPr>
      <xdr:spPr>
        <a:xfrm>
          <a:off x="14020800" y="1112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129329</xdr:rowOff>
    </xdr:from>
    <xdr:to>
      <xdr:col>19</xdr:col>
      <xdr:colOff>533400</xdr:colOff>
      <xdr:row>65</xdr:row>
      <xdr:rowOff>59479</xdr:rowOff>
    </xdr:to>
    <xdr:sp macro="" textlink="">
      <xdr:nvSpPr>
        <xdr:cNvPr id="346" name="円/楕円 345"/>
        <xdr:cNvSpPr/>
      </xdr:nvSpPr>
      <xdr:spPr>
        <a:xfrm>
          <a:off x="13462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44256</xdr:rowOff>
    </xdr:from>
    <xdr:ext cx="762000" cy="259045"/>
    <xdr:sp macro="" textlink="">
      <xdr:nvSpPr>
        <xdr:cNvPr id="347" name="テキスト ボックス 346"/>
        <xdr:cNvSpPr txBox="1"/>
      </xdr:nvSpPr>
      <xdr:spPr>
        <a:xfrm>
          <a:off x="13131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a:t>
          </a:r>
          <a:r>
            <a:rPr kumimoji="1" lang="en-US" altLang="ja-JP" sz="1300">
              <a:latin typeface="ＭＳ Ｐゴシック"/>
            </a:rPr>
            <a:t>H23</a:t>
          </a:r>
          <a:r>
            <a:rPr kumimoji="1" lang="ja-JP" altLang="en-US" sz="1300">
              <a:latin typeface="ＭＳ Ｐゴシック"/>
            </a:rPr>
            <a:t>と比べるとこれまでの取組により減少してきているが、近年学校施設の耐震化等喫緊の課題に対応するため、多額の起債を発行してきたことから</a:t>
          </a:r>
          <a:r>
            <a:rPr kumimoji="1" lang="en-US" altLang="ja-JP" sz="1300">
              <a:latin typeface="ＭＳ Ｐゴシック"/>
            </a:rPr>
            <a:t>H24</a:t>
          </a:r>
          <a:r>
            <a:rPr kumimoji="1" lang="ja-JP" altLang="en-US" sz="1300">
              <a:latin typeface="ＭＳ Ｐゴシック"/>
            </a:rPr>
            <a:t>以降足踏み状態が続いており、今後暫くこの傾向が続くものと見ている。今後も交付税措置の有利な起債を選択することは重要であるが、交付税措置や補助金があるからという安直な事業を行わないことは勿論、これまでどおりプライマリーバランス黒字の継続と起債発行上限額の設定により、数値の良化、財政の健全化により住民負担の軽減を図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43</xdr:row>
      <xdr:rowOff>151554</xdr:rowOff>
    </xdr:to>
    <xdr:cxnSp macro="">
      <xdr:nvCxnSpPr>
        <xdr:cNvPr id="376" name="直線コネクタ 375"/>
        <xdr:cNvCxnSpPr/>
      </xdr:nvCxnSpPr>
      <xdr:spPr>
        <a:xfrm flipV="1">
          <a:off x="17018000" y="6446097"/>
          <a:ext cx="0" cy="1077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123631</xdr:rowOff>
    </xdr:from>
    <xdr:ext cx="762000" cy="259045"/>
    <xdr:sp macro="" textlink="">
      <xdr:nvSpPr>
        <xdr:cNvPr id="377"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43</xdr:row>
      <xdr:rowOff>151554</xdr:rowOff>
    </xdr:from>
    <xdr:to>
      <xdr:col>24</xdr:col>
      <xdr:colOff>647700</xdr:colOff>
      <xdr:row>43</xdr:row>
      <xdr:rowOff>151554</xdr:rowOff>
    </xdr:to>
    <xdr:cxnSp macro="">
      <xdr:nvCxnSpPr>
        <xdr:cNvPr id="378" name="直線コネクタ 377"/>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79"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0" name="直線コネクタ 379"/>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151554</xdr:rowOff>
    </xdr:from>
    <xdr:to>
      <xdr:col>24</xdr:col>
      <xdr:colOff>558800</xdr:colOff>
      <xdr:row>43</xdr:row>
      <xdr:rowOff>151554</xdr:rowOff>
    </xdr:to>
    <xdr:cxnSp macro="">
      <xdr:nvCxnSpPr>
        <xdr:cNvPr id="381" name="直線コネクタ 380"/>
        <xdr:cNvCxnSpPr/>
      </xdr:nvCxnSpPr>
      <xdr:spPr>
        <a:xfrm>
          <a:off x="16179800" y="7523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100771</xdr:rowOff>
    </xdr:from>
    <xdr:ext cx="762000" cy="259045"/>
    <xdr:sp macro="" textlink="">
      <xdr:nvSpPr>
        <xdr:cNvPr id="382" name="公債費負担の状況平均値テキスト"/>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84244</xdr:rowOff>
    </xdr:from>
    <xdr:to>
      <xdr:col>24</xdr:col>
      <xdr:colOff>609600</xdr:colOff>
      <xdr:row>41</xdr:row>
      <xdr:rowOff>14394</xdr:rowOff>
    </xdr:to>
    <xdr:sp macro="" textlink="">
      <xdr:nvSpPr>
        <xdr:cNvPr id="383" name="フローチャート : 判断 382"/>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151554</xdr:rowOff>
    </xdr:from>
    <xdr:to>
      <xdr:col>23</xdr:col>
      <xdr:colOff>406400</xdr:colOff>
      <xdr:row>44</xdr:row>
      <xdr:rowOff>20320</xdr:rowOff>
    </xdr:to>
    <xdr:cxnSp macro="">
      <xdr:nvCxnSpPr>
        <xdr:cNvPr id="384" name="直線コネクタ 383"/>
        <xdr:cNvCxnSpPr/>
      </xdr:nvCxnSpPr>
      <xdr:spPr>
        <a:xfrm flipV="1">
          <a:off x="15290800" y="75239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5" name="フローチャート : 判断 384"/>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86" name="テキスト ボックス 385"/>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20320</xdr:rowOff>
    </xdr:from>
    <xdr:to>
      <xdr:col>22</xdr:col>
      <xdr:colOff>203200</xdr:colOff>
      <xdr:row>44</xdr:row>
      <xdr:rowOff>44450</xdr:rowOff>
    </xdr:to>
    <xdr:cxnSp macro="">
      <xdr:nvCxnSpPr>
        <xdr:cNvPr id="387" name="直線コネクタ 386"/>
        <xdr:cNvCxnSpPr/>
      </xdr:nvCxnSpPr>
      <xdr:spPr>
        <a:xfrm flipV="1">
          <a:off x="14401800" y="756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9" name="テキスト ボックス 388"/>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44450</xdr:rowOff>
    </xdr:from>
    <xdr:to>
      <xdr:col>21</xdr:col>
      <xdr:colOff>0</xdr:colOff>
      <xdr:row>44</xdr:row>
      <xdr:rowOff>165100</xdr:rowOff>
    </xdr:to>
    <xdr:cxnSp macro="">
      <xdr:nvCxnSpPr>
        <xdr:cNvPr id="390" name="直線コネクタ 389"/>
        <xdr:cNvCxnSpPr/>
      </xdr:nvCxnSpPr>
      <xdr:spPr>
        <a:xfrm flipV="1">
          <a:off x="13512800" y="75882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1" name="フローチャート : 判断 390"/>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2" name="テキスト ボックス 391"/>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93" name="フローチャート : 判断 392"/>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35577</xdr:rowOff>
    </xdr:from>
    <xdr:ext cx="762000" cy="259045"/>
    <xdr:sp macro="" textlink="">
      <xdr:nvSpPr>
        <xdr:cNvPr id="394" name="テキスト ボックス 393"/>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100754</xdr:rowOff>
    </xdr:from>
    <xdr:to>
      <xdr:col>24</xdr:col>
      <xdr:colOff>609600</xdr:colOff>
      <xdr:row>44</xdr:row>
      <xdr:rowOff>30904</xdr:rowOff>
    </xdr:to>
    <xdr:sp macro="" textlink="">
      <xdr:nvSpPr>
        <xdr:cNvPr id="400" name="円/楕円 399"/>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168081</xdr:rowOff>
    </xdr:from>
    <xdr:ext cx="762000" cy="259045"/>
    <xdr:sp macro="" textlink="">
      <xdr:nvSpPr>
        <xdr:cNvPr id="401" name="公債費負担の状況該当値テキスト"/>
        <xdr:cNvSpPr txBox="1"/>
      </xdr:nvSpPr>
      <xdr:spPr>
        <a:xfrm>
          <a:off x="17106900" y="73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100754</xdr:rowOff>
    </xdr:from>
    <xdr:to>
      <xdr:col>23</xdr:col>
      <xdr:colOff>457200</xdr:colOff>
      <xdr:row>44</xdr:row>
      <xdr:rowOff>30904</xdr:rowOff>
    </xdr:to>
    <xdr:sp macro="" textlink="">
      <xdr:nvSpPr>
        <xdr:cNvPr id="402" name="円/楕円 401"/>
        <xdr:cNvSpPr/>
      </xdr:nvSpPr>
      <xdr:spPr>
        <a:xfrm>
          <a:off x="16129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15681</xdr:rowOff>
    </xdr:from>
    <xdr:ext cx="736600" cy="259045"/>
    <xdr:sp macro="" textlink="">
      <xdr:nvSpPr>
        <xdr:cNvPr id="403" name="テキスト ボックス 402"/>
        <xdr:cNvSpPr txBox="1"/>
      </xdr:nvSpPr>
      <xdr:spPr>
        <a:xfrm>
          <a:off x="15798800" y="755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140970</xdr:rowOff>
    </xdr:from>
    <xdr:to>
      <xdr:col>22</xdr:col>
      <xdr:colOff>254000</xdr:colOff>
      <xdr:row>44</xdr:row>
      <xdr:rowOff>71120</xdr:rowOff>
    </xdr:to>
    <xdr:sp macro="" textlink="">
      <xdr:nvSpPr>
        <xdr:cNvPr id="404" name="円/楕円 403"/>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55897</xdr:rowOff>
    </xdr:from>
    <xdr:ext cx="762000" cy="259045"/>
    <xdr:sp macro="" textlink="">
      <xdr:nvSpPr>
        <xdr:cNvPr id="405" name="テキスト ボックス 404"/>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165100</xdr:rowOff>
    </xdr:from>
    <xdr:to>
      <xdr:col>21</xdr:col>
      <xdr:colOff>50800</xdr:colOff>
      <xdr:row>44</xdr:row>
      <xdr:rowOff>95250</xdr:rowOff>
    </xdr:to>
    <xdr:sp macro="" textlink="">
      <xdr:nvSpPr>
        <xdr:cNvPr id="406" name="円/楕円 405"/>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80027</xdr:rowOff>
    </xdr:from>
    <xdr:ext cx="762000" cy="259045"/>
    <xdr:sp macro="" textlink="">
      <xdr:nvSpPr>
        <xdr:cNvPr id="407" name="テキスト ボックス 406"/>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08" name="円/楕円 407"/>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09" name="テキスト ボックス 408"/>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将来負担比率は、地方債残高の縮減と財政調整基金の増により</a:t>
          </a:r>
          <a:r>
            <a:rPr kumimoji="1" lang="en-US" altLang="ja-JP" sz="1300">
              <a:latin typeface="ＭＳ Ｐゴシック"/>
            </a:rPr>
            <a:t>7.8</a:t>
          </a:r>
          <a:r>
            <a:rPr kumimoji="1" lang="ja-JP" altLang="en-US" sz="1300">
              <a:latin typeface="ＭＳ Ｐゴシック"/>
            </a:rPr>
            <a:t>ポイント良化した。これは地方債の発行抑制と決算黒字により財政調整基金を積立てしてきた成果で健全化が進んできている。しかし、</a:t>
          </a:r>
          <a:r>
            <a:rPr kumimoji="1" lang="en-US" altLang="ja-JP" sz="1300">
              <a:latin typeface="ＭＳ Ｐゴシック"/>
            </a:rPr>
            <a:t>H27</a:t>
          </a:r>
          <a:r>
            <a:rPr kumimoji="1" lang="ja-JP" altLang="en-US" sz="1300">
              <a:latin typeface="ＭＳ Ｐゴシック"/>
            </a:rPr>
            <a:t>の黒字額減少に伴い</a:t>
          </a:r>
          <a:r>
            <a:rPr kumimoji="1" lang="en-US" altLang="ja-JP" sz="1300">
              <a:latin typeface="ＭＳ Ｐゴシック"/>
            </a:rPr>
            <a:t>H28</a:t>
          </a:r>
          <a:r>
            <a:rPr kumimoji="1" lang="ja-JP" altLang="en-US" sz="1300">
              <a:latin typeface="ＭＳ Ｐゴシック"/>
            </a:rPr>
            <a:t>は積立てを行えていないばかりか、病院経営再建や企業立地に伴う補助費等の増などにより、財政調整基金を取崩さなければならず悪化する見込みである。</a:t>
          </a:r>
          <a:r>
            <a:rPr kumimoji="1" lang="en-US" altLang="ja-JP" sz="1300">
              <a:latin typeface="ＭＳ Ｐゴシック"/>
            </a:rPr>
            <a:t>H29</a:t>
          </a:r>
          <a:r>
            <a:rPr kumimoji="1" lang="ja-JP" altLang="en-US" sz="1300">
              <a:latin typeface="ＭＳ Ｐゴシック"/>
            </a:rPr>
            <a:t>もこれらの影響が続いており、財政調整基金の減少は避けられないと見ている。今後は世代間負担の公平性の観点から取崩した財政調整基金の積み直しを行う必要がある。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21</xdr:row>
      <xdr:rowOff>118049</xdr:rowOff>
    </xdr:to>
    <xdr:cxnSp macro="">
      <xdr:nvCxnSpPr>
        <xdr:cNvPr id="440" name="直線コネクタ 439"/>
        <xdr:cNvCxnSpPr/>
      </xdr:nvCxnSpPr>
      <xdr:spPr>
        <a:xfrm flipV="1">
          <a:off x="17018000" y="2313214"/>
          <a:ext cx="0" cy="14052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90126</xdr:rowOff>
    </xdr:from>
    <xdr:ext cx="762000" cy="259045"/>
    <xdr:sp macro="" textlink="">
      <xdr:nvSpPr>
        <xdr:cNvPr id="441" name="将来負担の状況最小値テキスト"/>
        <xdr:cNvSpPr txBox="1"/>
      </xdr:nvSpPr>
      <xdr:spPr>
        <a:xfrm>
          <a:off x="17106900" y="369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21</xdr:row>
      <xdr:rowOff>118049</xdr:rowOff>
    </xdr:from>
    <xdr:to>
      <xdr:col>24</xdr:col>
      <xdr:colOff>647700</xdr:colOff>
      <xdr:row>21</xdr:row>
      <xdr:rowOff>118049</xdr:rowOff>
    </xdr:to>
    <xdr:cxnSp macro="">
      <xdr:nvCxnSpPr>
        <xdr:cNvPr id="442" name="直線コネクタ 441"/>
        <xdr:cNvCxnSpPr/>
      </xdr:nvCxnSpPr>
      <xdr:spPr>
        <a:xfrm>
          <a:off x="16929100" y="37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67975</xdr:rowOff>
    </xdr:from>
    <xdr:to>
      <xdr:col>24</xdr:col>
      <xdr:colOff>558800</xdr:colOff>
      <xdr:row>19</xdr:row>
      <xdr:rowOff>157601</xdr:rowOff>
    </xdr:to>
    <xdr:cxnSp macro="">
      <xdr:nvCxnSpPr>
        <xdr:cNvPr id="445" name="直線コネクタ 444"/>
        <xdr:cNvCxnSpPr/>
      </xdr:nvCxnSpPr>
      <xdr:spPr>
        <a:xfrm flipV="1">
          <a:off x="16179800" y="3325525"/>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134637</xdr:rowOff>
    </xdr:from>
    <xdr:ext cx="762000" cy="259045"/>
    <xdr:sp macro="" textlink="">
      <xdr:nvSpPr>
        <xdr:cNvPr id="446" name="将来負担の状況平均値テキスト"/>
        <xdr:cNvSpPr txBox="1"/>
      </xdr:nvSpPr>
      <xdr:spPr>
        <a:xfrm>
          <a:off x="17106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118110</xdr:rowOff>
    </xdr:from>
    <xdr:to>
      <xdr:col>24</xdr:col>
      <xdr:colOff>609600</xdr:colOff>
      <xdr:row>16</xdr:row>
      <xdr:rowOff>48260</xdr:rowOff>
    </xdr:to>
    <xdr:sp macro="" textlink="">
      <xdr:nvSpPr>
        <xdr:cNvPr id="447" name="フローチャート : 判断 446"/>
        <xdr:cNvSpPr/>
      </xdr:nvSpPr>
      <xdr:spPr>
        <a:xfrm>
          <a:off x="16967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157601</xdr:rowOff>
    </xdr:from>
    <xdr:to>
      <xdr:col>23</xdr:col>
      <xdr:colOff>406400</xdr:colOff>
      <xdr:row>20</xdr:row>
      <xdr:rowOff>98758</xdr:rowOff>
    </xdr:to>
    <xdr:cxnSp macro="">
      <xdr:nvCxnSpPr>
        <xdr:cNvPr id="448" name="直線コネクタ 447"/>
        <xdr:cNvCxnSpPr/>
      </xdr:nvCxnSpPr>
      <xdr:spPr>
        <a:xfrm flipV="1">
          <a:off x="15290800" y="3415151"/>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90291</xdr:rowOff>
    </xdr:from>
    <xdr:to>
      <xdr:col>23</xdr:col>
      <xdr:colOff>457200</xdr:colOff>
      <xdr:row>17</xdr:row>
      <xdr:rowOff>20441</xdr:rowOff>
    </xdr:to>
    <xdr:sp macro="" textlink="">
      <xdr:nvSpPr>
        <xdr:cNvPr id="449" name="フローチャート : 判断 448"/>
        <xdr:cNvSpPr/>
      </xdr:nvSpPr>
      <xdr:spPr>
        <a:xfrm>
          <a:off x="16129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30618</xdr:rowOff>
    </xdr:from>
    <xdr:ext cx="736600" cy="259045"/>
    <xdr:sp macro="" textlink="">
      <xdr:nvSpPr>
        <xdr:cNvPr id="450" name="テキスト ボックス 449"/>
        <xdr:cNvSpPr txBox="1"/>
      </xdr:nvSpPr>
      <xdr:spPr>
        <a:xfrm>
          <a:off x="15798800" y="2602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98758</xdr:rowOff>
    </xdr:from>
    <xdr:to>
      <xdr:col>22</xdr:col>
      <xdr:colOff>203200</xdr:colOff>
      <xdr:row>21</xdr:row>
      <xdr:rowOff>85876</xdr:rowOff>
    </xdr:to>
    <xdr:cxnSp macro="">
      <xdr:nvCxnSpPr>
        <xdr:cNvPr id="451" name="直線コネクタ 450"/>
        <xdr:cNvCxnSpPr/>
      </xdr:nvCxnSpPr>
      <xdr:spPr>
        <a:xfrm flipV="1">
          <a:off x="14401800" y="3527758"/>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23404</xdr:rowOff>
    </xdr:from>
    <xdr:to>
      <xdr:col>22</xdr:col>
      <xdr:colOff>254000</xdr:colOff>
      <xdr:row>17</xdr:row>
      <xdr:rowOff>125004</xdr:rowOff>
    </xdr:to>
    <xdr:sp macro="" textlink="">
      <xdr:nvSpPr>
        <xdr:cNvPr id="452" name="フローチャート : 判断 451"/>
        <xdr:cNvSpPr/>
      </xdr:nvSpPr>
      <xdr:spPr>
        <a:xfrm>
          <a:off x="15240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135181</xdr:rowOff>
    </xdr:from>
    <xdr:ext cx="762000" cy="259045"/>
    <xdr:sp macro="" textlink="">
      <xdr:nvSpPr>
        <xdr:cNvPr id="453" name="テキスト ボックス 452"/>
        <xdr:cNvSpPr txBox="1"/>
      </xdr:nvSpPr>
      <xdr:spPr>
        <a:xfrm>
          <a:off x="14909800" y="270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85876</xdr:rowOff>
    </xdr:from>
    <xdr:to>
      <xdr:col>21</xdr:col>
      <xdr:colOff>0</xdr:colOff>
      <xdr:row>22</xdr:row>
      <xdr:rowOff>117808</xdr:rowOff>
    </xdr:to>
    <xdr:cxnSp macro="">
      <xdr:nvCxnSpPr>
        <xdr:cNvPr id="454" name="直線コネクタ 453"/>
        <xdr:cNvCxnSpPr/>
      </xdr:nvCxnSpPr>
      <xdr:spPr>
        <a:xfrm flipV="1">
          <a:off x="13512800" y="3686326"/>
          <a:ext cx="889000" cy="20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3629</xdr:rowOff>
    </xdr:from>
    <xdr:to>
      <xdr:col>21</xdr:col>
      <xdr:colOff>50800</xdr:colOff>
      <xdr:row>18</xdr:row>
      <xdr:rowOff>105229</xdr:rowOff>
    </xdr:to>
    <xdr:sp macro="" textlink="">
      <xdr:nvSpPr>
        <xdr:cNvPr id="455" name="フローチャート : 判断 454"/>
        <xdr:cNvSpPr/>
      </xdr:nvSpPr>
      <xdr:spPr>
        <a:xfrm>
          <a:off x="14351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115406</xdr:rowOff>
    </xdr:from>
    <xdr:ext cx="762000" cy="259045"/>
    <xdr:sp macro="" textlink="">
      <xdr:nvSpPr>
        <xdr:cNvPr id="456" name="テキスト ボックス 455"/>
        <xdr:cNvSpPr txBox="1"/>
      </xdr:nvSpPr>
      <xdr:spPr>
        <a:xfrm>
          <a:off x="14020800" y="2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164495</xdr:rowOff>
    </xdr:from>
    <xdr:to>
      <xdr:col>19</xdr:col>
      <xdr:colOff>533400</xdr:colOff>
      <xdr:row>19</xdr:row>
      <xdr:rowOff>94645</xdr:rowOff>
    </xdr:to>
    <xdr:sp macro="" textlink="">
      <xdr:nvSpPr>
        <xdr:cNvPr id="457" name="フローチャート : 判断 456"/>
        <xdr:cNvSpPr/>
      </xdr:nvSpPr>
      <xdr:spPr>
        <a:xfrm>
          <a:off x="13462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104822</xdr:rowOff>
    </xdr:from>
    <xdr:ext cx="762000" cy="259045"/>
    <xdr:sp macro="" textlink="">
      <xdr:nvSpPr>
        <xdr:cNvPr id="458" name="テキスト ボックス 457"/>
        <xdr:cNvSpPr txBox="1"/>
      </xdr:nvSpPr>
      <xdr:spPr>
        <a:xfrm>
          <a:off x="13131800" y="301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17175</xdr:rowOff>
    </xdr:from>
    <xdr:to>
      <xdr:col>24</xdr:col>
      <xdr:colOff>609600</xdr:colOff>
      <xdr:row>19</xdr:row>
      <xdr:rowOff>118775</xdr:rowOff>
    </xdr:to>
    <xdr:sp macro="" textlink="">
      <xdr:nvSpPr>
        <xdr:cNvPr id="464" name="円/楕円 463"/>
        <xdr:cNvSpPr/>
      </xdr:nvSpPr>
      <xdr:spPr>
        <a:xfrm>
          <a:off x="16967200" y="32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160702</xdr:rowOff>
    </xdr:from>
    <xdr:ext cx="762000" cy="259045"/>
    <xdr:sp macro="" textlink="">
      <xdr:nvSpPr>
        <xdr:cNvPr id="465" name="将来負担の状況該当値テキスト"/>
        <xdr:cNvSpPr txBox="1"/>
      </xdr:nvSpPr>
      <xdr:spPr>
        <a:xfrm>
          <a:off x="17106900" y="324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106801</xdr:rowOff>
    </xdr:from>
    <xdr:to>
      <xdr:col>23</xdr:col>
      <xdr:colOff>457200</xdr:colOff>
      <xdr:row>20</xdr:row>
      <xdr:rowOff>36951</xdr:rowOff>
    </xdr:to>
    <xdr:sp macro="" textlink="">
      <xdr:nvSpPr>
        <xdr:cNvPr id="466" name="円/楕円 465"/>
        <xdr:cNvSpPr/>
      </xdr:nvSpPr>
      <xdr:spPr>
        <a:xfrm>
          <a:off x="16129000" y="3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21728</xdr:rowOff>
    </xdr:from>
    <xdr:ext cx="736600" cy="259045"/>
    <xdr:sp macro="" textlink="">
      <xdr:nvSpPr>
        <xdr:cNvPr id="467" name="テキスト ボックス 466"/>
        <xdr:cNvSpPr txBox="1"/>
      </xdr:nvSpPr>
      <xdr:spPr>
        <a:xfrm>
          <a:off x="15798800" y="345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47958</xdr:rowOff>
    </xdr:from>
    <xdr:to>
      <xdr:col>22</xdr:col>
      <xdr:colOff>254000</xdr:colOff>
      <xdr:row>20</xdr:row>
      <xdr:rowOff>149558</xdr:rowOff>
    </xdr:to>
    <xdr:sp macro="" textlink="">
      <xdr:nvSpPr>
        <xdr:cNvPr id="468" name="円/楕円 467"/>
        <xdr:cNvSpPr/>
      </xdr:nvSpPr>
      <xdr:spPr>
        <a:xfrm>
          <a:off x="15240000" y="347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134335</xdr:rowOff>
    </xdr:from>
    <xdr:ext cx="762000" cy="259045"/>
    <xdr:sp macro="" textlink="">
      <xdr:nvSpPr>
        <xdr:cNvPr id="469" name="テキスト ボックス 468"/>
        <xdr:cNvSpPr txBox="1"/>
      </xdr:nvSpPr>
      <xdr:spPr>
        <a:xfrm>
          <a:off x="14909800" y="356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35076</xdr:rowOff>
    </xdr:from>
    <xdr:to>
      <xdr:col>21</xdr:col>
      <xdr:colOff>50800</xdr:colOff>
      <xdr:row>21</xdr:row>
      <xdr:rowOff>136676</xdr:rowOff>
    </xdr:to>
    <xdr:sp macro="" textlink="">
      <xdr:nvSpPr>
        <xdr:cNvPr id="470" name="円/楕円 469"/>
        <xdr:cNvSpPr/>
      </xdr:nvSpPr>
      <xdr:spPr>
        <a:xfrm>
          <a:off x="14351000" y="36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121453</xdr:rowOff>
    </xdr:from>
    <xdr:ext cx="762000" cy="259045"/>
    <xdr:sp macro="" textlink="">
      <xdr:nvSpPr>
        <xdr:cNvPr id="471" name="テキスト ボックス 470"/>
        <xdr:cNvSpPr txBox="1"/>
      </xdr:nvSpPr>
      <xdr:spPr>
        <a:xfrm>
          <a:off x="14020800" y="372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67008</xdr:rowOff>
    </xdr:from>
    <xdr:to>
      <xdr:col>19</xdr:col>
      <xdr:colOff>533400</xdr:colOff>
      <xdr:row>22</xdr:row>
      <xdr:rowOff>168608</xdr:rowOff>
    </xdr:to>
    <xdr:sp macro="" textlink="">
      <xdr:nvSpPr>
        <xdr:cNvPr id="472" name="円/楕円 471"/>
        <xdr:cNvSpPr/>
      </xdr:nvSpPr>
      <xdr:spPr>
        <a:xfrm>
          <a:off x="13462000" y="38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153385</xdr:rowOff>
    </xdr:from>
    <xdr:ext cx="762000" cy="259045"/>
    <xdr:sp macro="" textlink="">
      <xdr:nvSpPr>
        <xdr:cNvPr id="473" name="テキスト ボックス 472"/>
        <xdr:cNvSpPr txBox="1"/>
      </xdr:nvSpPr>
      <xdr:spPr>
        <a:xfrm>
          <a:off x="13131800" y="392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広島県北広島町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19,459
19,083
646.20
17,336,526
17,034,546
169,370
10,124,945
18,386,450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88.1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本町の人件費の経常収支比率を類似団体の指数と比較すると</a:t>
          </a:r>
          <a:r>
            <a:rPr kumimoji="1" lang="en-US" altLang="ja-JP" sz="1300">
              <a:latin typeface="ＭＳ Ｐゴシック"/>
            </a:rPr>
            <a:t>1.3</a:t>
          </a:r>
          <a:r>
            <a:rPr kumimoji="1" lang="ja-JP" altLang="en-US" sz="1300">
              <a:latin typeface="ＭＳ Ｐゴシック"/>
            </a:rPr>
            <a:t>から</a:t>
          </a:r>
          <a:r>
            <a:rPr kumimoji="1" lang="en-US" altLang="ja-JP" sz="1300">
              <a:latin typeface="ＭＳ Ｐゴシック"/>
            </a:rPr>
            <a:t>2.6</a:t>
          </a:r>
          <a:r>
            <a:rPr kumimoji="1" lang="ja-JP" altLang="en-US" sz="1300">
              <a:latin typeface="ＭＳ Ｐゴシック"/>
            </a:rPr>
            <a:t>ポイント差となっている。これは本町の常備消防が広域化されていないことが要因と分析している。しかしながら、全国平均や広島県平均と比較しても若干高い数値となっていることから、引き続き行政改革大綱に基づく見直しを実施し、適正規模と人員配置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94343</xdr:rowOff>
    </xdr:from>
    <xdr:to>
      <xdr:col>7</xdr:col>
      <xdr:colOff>15875</xdr:colOff>
      <xdr:row>38</xdr:row>
      <xdr:rowOff>94343</xdr:rowOff>
    </xdr:to>
    <xdr:cxnSp macro="">
      <xdr:nvCxnSpPr>
        <xdr:cNvPr id="68" name="直線コネクタ 67"/>
        <xdr:cNvCxnSpPr/>
      </xdr:nvCxnSpPr>
      <xdr:spPr>
        <a:xfrm>
          <a:off x="3987800" y="6609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135164</xdr:rowOff>
    </xdr:from>
    <xdr:to>
      <xdr:col>5</xdr:col>
      <xdr:colOff>549275</xdr:colOff>
      <xdr:row>38</xdr:row>
      <xdr:rowOff>94343</xdr:rowOff>
    </xdr:to>
    <xdr:cxnSp macro="">
      <xdr:nvCxnSpPr>
        <xdr:cNvPr id="71" name="直線コネクタ 70"/>
        <xdr:cNvCxnSpPr/>
      </xdr:nvCxnSpPr>
      <xdr:spPr>
        <a:xfrm>
          <a:off x="3098800" y="64788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76399</xdr:rowOff>
    </xdr:from>
    <xdr:ext cx="736600" cy="259045"/>
    <xdr:sp macro="" textlink="">
      <xdr:nvSpPr>
        <xdr:cNvPr id="73" name="テキスト ボックス 72"/>
        <xdr:cNvSpPr txBox="1"/>
      </xdr:nvSpPr>
      <xdr:spPr>
        <a:xfrm>
          <a:off x="3606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135164</xdr:rowOff>
    </xdr:from>
    <xdr:to>
      <xdr:col>4</xdr:col>
      <xdr:colOff>346075</xdr:colOff>
      <xdr:row>38</xdr:row>
      <xdr:rowOff>94343</xdr:rowOff>
    </xdr:to>
    <xdr:cxnSp macro="">
      <xdr:nvCxnSpPr>
        <xdr:cNvPr id="74" name="直線コネクタ 73"/>
        <xdr:cNvCxnSpPr/>
      </xdr:nvCxnSpPr>
      <xdr:spPr>
        <a:xfrm flipV="1">
          <a:off x="2209800" y="64788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6" name="テキスト ボックス 75"/>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94343</xdr:rowOff>
    </xdr:from>
    <xdr:to>
      <xdr:col>3</xdr:col>
      <xdr:colOff>142875</xdr:colOff>
      <xdr:row>38</xdr:row>
      <xdr:rowOff>137885</xdr:rowOff>
    </xdr:to>
    <xdr:cxnSp macro="">
      <xdr:nvCxnSpPr>
        <xdr:cNvPr id="77" name="直線コネクタ 76"/>
        <xdr:cNvCxnSpPr/>
      </xdr:nvCxnSpPr>
      <xdr:spPr>
        <a:xfrm flipV="1">
          <a:off x="1320800" y="6609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8" name="フローチャート :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152599</xdr:rowOff>
    </xdr:from>
    <xdr:ext cx="762000" cy="259045"/>
    <xdr:sp macro="" textlink="">
      <xdr:nvSpPr>
        <xdr:cNvPr id="79" name="テキスト ボックス 78"/>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80" name="フローチャート : 判断 79"/>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81" name="テキスト ボックス 80"/>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43543</xdr:rowOff>
    </xdr:from>
    <xdr:to>
      <xdr:col>7</xdr:col>
      <xdr:colOff>66675</xdr:colOff>
      <xdr:row>38</xdr:row>
      <xdr:rowOff>145143</xdr:rowOff>
    </xdr:to>
    <xdr:sp macro="" textlink="">
      <xdr:nvSpPr>
        <xdr:cNvPr id="87" name="円/楕円 86"/>
        <xdr:cNvSpPr/>
      </xdr:nvSpPr>
      <xdr:spPr>
        <a:xfrm>
          <a:off x="4775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15620</xdr:rowOff>
    </xdr:from>
    <xdr:ext cx="762000" cy="259045"/>
    <xdr:sp macro="" textlink="">
      <xdr:nvSpPr>
        <xdr:cNvPr id="88" name="人件費該当値テキスト"/>
        <xdr:cNvSpPr txBox="1"/>
      </xdr:nvSpPr>
      <xdr:spPr>
        <a:xfrm>
          <a:off x="4914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43543</xdr:rowOff>
    </xdr:from>
    <xdr:to>
      <xdr:col>5</xdr:col>
      <xdr:colOff>600075</xdr:colOff>
      <xdr:row>38</xdr:row>
      <xdr:rowOff>145143</xdr:rowOff>
    </xdr:to>
    <xdr:sp macro="" textlink="">
      <xdr:nvSpPr>
        <xdr:cNvPr id="89" name="円/楕円 88"/>
        <xdr:cNvSpPr/>
      </xdr:nvSpPr>
      <xdr:spPr>
        <a:xfrm>
          <a:off x="3937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129920</xdr:rowOff>
    </xdr:from>
    <xdr:ext cx="736600" cy="259045"/>
    <xdr:sp macro="" textlink="">
      <xdr:nvSpPr>
        <xdr:cNvPr id="90" name="テキスト ボックス 89"/>
        <xdr:cNvSpPr txBox="1"/>
      </xdr:nvSpPr>
      <xdr:spPr>
        <a:xfrm>
          <a:off x="3606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84364</xdr:rowOff>
    </xdr:from>
    <xdr:to>
      <xdr:col>4</xdr:col>
      <xdr:colOff>396875</xdr:colOff>
      <xdr:row>38</xdr:row>
      <xdr:rowOff>14514</xdr:rowOff>
    </xdr:to>
    <xdr:sp macro="" textlink="">
      <xdr:nvSpPr>
        <xdr:cNvPr id="91" name="円/楕円 90"/>
        <xdr:cNvSpPr/>
      </xdr:nvSpPr>
      <xdr:spPr>
        <a:xfrm>
          <a:off x="3048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170742</xdr:rowOff>
    </xdr:from>
    <xdr:ext cx="762000" cy="259045"/>
    <xdr:sp macro="" textlink="">
      <xdr:nvSpPr>
        <xdr:cNvPr id="92" name="テキスト ボックス 91"/>
        <xdr:cNvSpPr txBox="1"/>
      </xdr:nvSpPr>
      <xdr:spPr>
        <a:xfrm>
          <a:off x="2717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43543</xdr:rowOff>
    </xdr:from>
    <xdr:to>
      <xdr:col>3</xdr:col>
      <xdr:colOff>193675</xdr:colOff>
      <xdr:row>38</xdr:row>
      <xdr:rowOff>145143</xdr:rowOff>
    </xdr:to>
    <xdr:sp macro="" textlink="">
      <xdr:nvSpPr>
        <xdr:cNvPr id="93" name="円/楕円 92"/>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129920</xdr:rowOff>
    </xdr:from>
    <xdr:ext cx="762000" cy="259045"/>
    <xdr:sp macro="" textlink="">
      <xdr:nvSpPr>
        <xdr:cNvPr id="94" name="テキスト ボックス 93"/>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95" name="円/楕円 94"/>
        <xdr:cNvSpPr/>
      </xdr:nvSpPr>
      <xdr:spPr>
        <a:xfrm>
          <a:off x="1270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2012</xdr:rowOff>
    </xdr:from>
    <xdr:ext cx="762000" cy="259045"/>
    <xdr:sp macro="" textlink="">
      <xdr:nvSpPr>
        <xdr:cNvPr id="96" name="テキスト ボックス 95"/>
        <xdr:cNvSpPr txBox="1"/>
      </xdr:nvSpPr>
      <xdr:spPr>
        <a:xfrm>
          <a:off x="939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２次行革大綱による事務費の削減に取り組んでおり、広島県平均や全国平均と比べ低い数値となっており、類似団体内の順位も中位である。しかし住民一人当たり物件費では逆に高い数値となっているこから公債費の比率に抑えられて低い数値になっているという事も考えられる。いずれにせよ今後も現在策定中の第３次行政改革大綱により、可能な限り事務費の削減に取り組んでいく必要があ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29029</xdr:rowOff>
    </xdr:from>
    <xdr:to>
      <xdr:col>24</xdr:col>
      <xdr:colOff>31750</xdr:colOff>
      <xdr:row>21</xdr:row>
      <xdr:rowOff>53522</xdr:rowOff>
    </xdr:to>
    <xdr:cxnSp macro="">
      <xdr:nvCxnSpPr>
        <xdr:cNvPr id="126" name="直線コネクタ 125"/>
        <xdr:cNvCxnSpPr/>
      </xdr:nvCxnSpPr>
      <xdr:spPr>
        <a:xfrm flipV="1">
          <a:off x="16510000" y="20864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7"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28" name="直線コネクタ 127"/>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115406</xdr:rowOff>
    </xdr:from>
    <xdr:ext cx="762000" cy="259045"/>
    <xdr:sp macro="" textlink="">
      <xdr:nvSpPr>
        <xdr:cNvPr id="129" name="物件費最大値テキスト"/>
        <xdr:cNvSpPr txBox="1"/>
      </xdr:nvSpPr>
      <xdr:spPr>
        <a:xfrm>
          <a:off x="16598900" y="18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29029</xdr:rowOff>
    </xdr:from>
    <xdr:to>
      <xdr:col>24</xdr:col>
      <xdr:colOff>120650</xdr:colOff>
      <xdr:row>12</xdr:row>
      <xdr:rowOff>29029</xdr:rowOff>
    </xdr:to>
    <xdr:cxnSp macro="">
      <xdr:nvCxnSpPr>
        <xdr:cNvPr id="130" name="直線コネクタ 129"/>
        <xdr:cNvCxnSpPr/>
      </xdr:nvCxnSpPr>
      <xdr:spPr>
        <a:xfrm>
          <a:off x="16421100" y="208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151493</xdr:rowOff>
    </xdr:from>
    <xdr:to>
      <xdr:col>24</xdr:col>
      <xdr:colOff>31750</xdr:colOff>
      <xdr:row>14</xdr:row>
      <xdr:rowOff>94343</xdr:rowOff>
    </xdr:to>
    <xdr:cxnSp macro="">
      <xdr:nvCxnSpPr>
        <xdr:cNvPr id="131" name="直線コネクタ 130"/>
        <xdr:cNvCxnSpPr/>
      </xdr:nvCxnSpPr>
      <xdr:spPr>
        <a:xfrm flipV="1">
          <a:off x="15671800" y="23803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7456</xdr:rowOff>
    </xdr:from>
    <xdr:ext cx="762000" cy="259045"/>
    <xdr:sp macro="" textlink="">
      <xdr:nvSpPr>
        <xdr:cNvPr id="132" name="物件費平均値テキスト"/>
        <xdr:cNvSpPr txBox="1"/>
      </xdr:nvSpPr>
      <xdr:spPr>
        <a:xfrm>
          <a:off x="16598900" y="2579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33" name="フローチャート : 判断 132"/>
        <xdr:cNvSpPr/>
      </xdr:nvSpPr>
      <xdr:spPr>
        <a:xfrm>
          <a:off x="164592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14</xdr:row>
      <xdr:rowOff>94343</xdr:rowOff>
    </xdr:to>
    <xdr:cxnSp macro="">
      <xdr:nvCxnSpPr>
        <xdr:cNvPr id="134" name="直線コネクタ 133"/>
        <xdr:cNvCxnSpPr/>
      </xdr:nvCxnSpPr>
      <xdr:spPr>
        <a:xfrm>
          <a:off x="14782800" y="22987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121756</xdr:rowOff>
    </xdr:from>
    <xdr:ext cx="736600" cy="259045"/>
    <xdr:sp macro="" textlink="">
      <xdr:nvSpPr>
        <xdr:cNvPr id="136" name="テキスト ボックス 135"/>
        <xdr:cNvSpPr txBox="1"/>
      </xdr:nvSpPr>
      <xdr:spPr>
        <a:xfrm>
          <a:off x="15290800" y="269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143329</xdr:rowOff>
    </xdr:from>
    <xdr:to>
      <xdr:col>21</xdr:col>
      <xdr:colOff>361950</xdr:colOff>
      <xdr:row>13</xdr:row>
      <xdr:rowOff>69850</xdr:rowOff>
    </xdr:to>
    <xdr:cxnSp macro="">
      <xdr:nvCxnSpPr>
        <xdr:cNvPr id="137" name="直線コネクタ 136"/>
        <xdr:cNvCxnSpPr/>
      </xdr:nvCxnSpPr>
      <xdr:spPr>
        <a:xfrm>
          <a:off x="13893800" y="22007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92529</xdr:rowOff>
    </xdr:from>
    <xdr:to>
      <xdr:col>21</xdr:col>
      <xdr:colOff>412750</xdr:colOff>
      <xdr:row>15</xdr:row>
      <xdr:rowOff>22679</xdr:rowOff>
    </xdr:to>
    <xdr:sp macro="" textlink="">
      <xdr:nvSpPr>
        <xdr:cNvPr id="138" name="フローチャート : 判断 137"/>
        <xdr:cNvSpPr/>
      </xdr:nvSpPr>
      <xdr:spPr>
        <a:xfrm>
          <a:off x="14732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7456</xdr:rowOff>
    </xdr:from>
    <xdr:ext cx="762000" cy="259045"/>
    <xdr:sp macro="" textlink="">
      <xdr:nvSpPr>
        <xdr:cNvPr id="139" name="テキスト ボックス 138"/>
        <xdr:cNvSpPr txBox="1"/>
      </xdr:nvSpPr>
      <xdr:spPr>
        <a:xfrm>
          <a:off x="14401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110671</xdr:rowOff>
    </xdr:from>
    <xdr:to>
      <xdr:col>20</xdr:col>
      <xdr:colOff>158750</xdr:colOff>
      <xdr:row>12</xdr:row>
      <xdr:rowOff>143329</xdr:rowOff>
    </xdr:to>
    <xdr:cxnSp macro="">
      <xdr:nvCxnSpPr>
        <xdr:cNvPr id="140" name="直線コネクタ 139"/>
        <xdr:cNvCxnSpPr/>
      </xdr:nvCxnSpPr>
      <xdr:spPr>
        <a:xfrm>
          <a:off x="13004800" y="2168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166007</xdr:rowOff>
    </xdr:from>
    <xdr:to>
      <xdr:col>20</xdr:col>
      <xdr:colOff>209550</xdr:colOff>
      <xdr:row>14</xdr:row>
      <xdr:rowOff>96157</xdr:rowOff>
    </xdr:to>
    <xdr:sp macro="" textlink="">
      <xdr:nvSpPr>
        <xdr:cNvPr id="141" name="フローチャート : 判断 140"/>
        <xdr:cNvSpPr/>
      </xdr:nvSpPr>
      <xdr:spPr>
        <a:xfrm>
          <a:off x="13843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80934</xdr:rowOff>
    </xdr:from>
    <xdr:ext cx="762000" cy="259045"/>
    <xdr:sp macro="" textlink="">
      <xdr:nvSpPr>
        <xdr:cNvPr id="142" name="テキスト ボックス 141"/>
        <xdr:cNvSpPr txBox="1"/>
      </xdr:nvSpPr>
      <xdr:spPr>
        <a:xfrm>
          <a:off x="13512800" y="24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43" name="フローチャート : 判断 142"/>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4" name="テキスト ボックス 143"/>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100693</xdr:rowOff>
    </xdr:from>
    <xdr:to>
      <xdr:col>24</xdr:col>
      <xdr:colOff>82550</xdr:colOff>
      <xdr:row>14</xdr:row>
      <xdr:rowOff>30843</xdr:rowOff>
    </xdr:to>
    <xdr:sp macro="" textlink="">
      <xdr:nvSpPr>
        <xdr:cNvPr id="150" name="円/楕円 149"/>
        <xdr:cNvSpPr/>
      </xdr:nvSpPr>
      <xdr:spPr>
        <a:xfrm>
          <a:off x="164592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117220</xdr:rowOff>
    </xdr:from>
    <xdr:ext cx="762000" cy="259045"/>
    <xdr:sp macro="" textlink="">
      <xdr:nvSpPr>
        <xdr:cNvPr id="151" name="物件費該当値テキスト"/>
        <xdr:cNvSpPr txBox="1"/>
      </xdr:nvSpPr>
      <xdr:spPr>
        <a:xfrm>
          <a:off x="16598900" y="21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43543</xdr:rowOff>
    </xdr:from>
    <xdr:to>
      <xdr:col>22</xdr:col>
      <xdr:colOff>615950</xdr:colOff>
      <xdr:row>14</xdr:row>
      <xdr:rowOff>145143</xdr:rowOff>
    </xdr:to>
    <xdr:sp macro="" textlink="">
      <xdr:nvSpPr>
        <xdr:cNvPr id="152" name="円/楕円 151"/>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155320</xdr:rowOff>
    </xdr:from>
    <xdr:ext cx="736600" cy="259045"/>
    <xdr:sp macro="" textlink="">
      <xdr:nvSpPr>
        <xdr:cNvPr id="153" name="テキスト ボックス 152"/>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54" name="円/楕円 153"/>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55" name="テキスト ボックス 154"/>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92529</xdr:rowOff>
    </xdr:from>
    <xdr:to>
      <xdr:col>20</xdr:col>
      <xdr:colOff>209550</xdr:colOff>
      <xdr:row>13</xdr:row>
      <xdr:rowOff>22679</xdr:rowOff>
    </xdr:to>
    <xdr:sp macro="" textlink="">
      <xdr:nvSpPr>
        <xdr:cNvPr id="156" name="円/楕円 155"/>
        <xdr:cNvSpPr/>
      </xdr:nvSpPr>
      <xdr:spPr>
        <a:xfrm>
          <a:off x="13843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32856</xdr:rowOff>
    </xdr:from>
    <xdr:ext cx="762000" cy="259045"/>
    <xdr:sp macro="" textlink="">
      <xdr:nvSpPr>
        <xdr:cNvPr id="157" name="テキスト ボックス 156"/>
        <xdr:cNvSpPr txBox="1"/>
      </xdr:nvSpPr>
      <xdr:spPr>
        <a:xfrm>
          <a:off x="13512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59871</xdr:rowOff>
    </xdr:from>
    <xdr:to>
      <xdr:col>19</xdr:col>
      <xdr:colOff>6350</xdr:colOff>
      <xdr:row>12</xdr:row>
      <xdr:rowOff>161471</xdr:rowOff>
    </xdr:to>
    <xdr:sp macro="" textlink="">
      <xdr:nvSpPr>
        <xdr:cNvPr id="158" name="円/楕円 157"/>
        <xdr:cNvSpPr/>
      </xdr:nvSpPr>
      <xdr:spPr>
        <a:xfrm>
          <a:off x="12954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198</xdr:rowOff>
    </xdr:from>
    <xdr:ext cx="762000" cy="259045"/>
    <xdr:sp macro="" textlink="">
      <xdr:nvSpPr>
        <xdr:cNvPr id="159" name="テキスト ボックス 158"/>
        <xdr:cNvSpPr txBox="1"/>
      </xdr:nvSpPr>
      <xdr:spPr>
        <a:xfrm>
          <a:off x="12623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本町は福祉事務所設置町であることから生活保護費に係る経費と財源の違いにより類似団体と比べ高い比率となっている。試算によると財源による影響が</a:t>
          </a:r>
          <a:r>
            <a:rPr kumimoji="1" lang="en-US" altLang="ja-JP" sz="1300">
              <a:latin typeface="ＭＳ Ｐゴシック"/>
            </a:rPr>
            <a:t>0.1</a:t>
          </a:r>
          <a:r>
            <a:rPr kumimoji="1" lang="ja-JP" altLang="en-US" sz="1300">
              <a:latin typeface="ＭＳ Ｐゴシック"/>
            </a:rPr>
            <a:t>ポイント、経費による影響は</a:t>
          </a:r>
          <a:r>
            <a:rPr kumimoji="1" lang="en-US" altLang="ja-JP" sz="1300">
              <a:latin typeface="ＭＳ Ｐゴシック"/>
            </a:rPr>
            <a:t>0.3</a:t>
          </a:r>
          <a:r>
            <a:rPr kumimoji="1" lang="ja-JP" altLang="en-US" sz="1300">
              <a:latin typeface="ＭＳ Ｐゴシック"/>
            </a:rPr>
            <a:t>ポイントである。生活保護費以外の差については児童福祉費のうち補助事業に係る一般財源が多いことが要因である。なお、生活保護費に係る財源による影響は</a:t>
          </a:r>
          <a:r>
            <a:rPr kumimoji="1" lang="en-US" altLang="ja-JP" sz="1300">
              <a:latin typeface="ＭＳ Ｐゴシック"/>
            </a:rPr>
            <a:t>H29</a:t>
          </a:r>
          <a:r>
            <a:rPr kumimoji="1" lang="ja-JP" altLang="en-US" sz="1300">
              <a:latin typeface="ＭＳ Ｐゴシック"/>
            </a:rPr>
            <a:t>から福祉事務所設置町の生活保護費が普通交付税で措置されることから解消されると見ている。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7" name="直線コネクタ 186"/>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88"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89" name="直線コネクタ 188"/>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0"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1" name="直線コネクタ 190"/>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107950</xdr:rowOff>
    </xdr:from>
    <xdr:to>
      <xdr:col>7</xdr:col>
      <xdr:colOff>15875</xdr:colOff>
      <xdr:row>57</xdr:row>
      <xdr:rowOff>165100</xdr:rowOff>
    </xdr:to>
    <xdr:cxnSp macro="">
      <xdr:nvCxnSpPr>
        <xdr:cNvPr id="192" name="直線コネクタ 191"/>
        <xdr:cNvCxnSpPr/>
      </xdr:nvCxnSpPr>
      <xdr:spPr>
        <a:xfrm>
          <a:off x="3987800" y="9880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4" name="フローチャート :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107950</xdr:rowOff>
    </xdr:to>
    <xdr:cxnSp macro="">
      <xdr:nvCxnSpPr>
        <xdr:cNvPr id="195" name="直線コネクタ 194"/>
        <xdr:cNvCxnSpPr/>
      </xdr:nvCxnSpPr>
      <xdr:spPr>
        <a:xfrm>
          <a:off x="3098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97" name="テキスト ボックス 196"/>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50800</xdr:rowOff>
    </xdr:from>
    <xdr:to>
      <xdr:col>4</xdr:col>
      <xdr:colOff>346075</xdr:colOff>
      <xdr:row>57</xdr:row>
      <xdr:rowOff>69850</xdr:rowOff>
    </xdr:to>
    <xdr:cxnSp macro="">
      <xdr:nvCxnSpPr>
        <xdr:cNvPr id="198" name="直線コネクタ 197"/>
        <xdr:cNvCxnSpPr/>
      </xdr:nvCxnSpPr>
      <xdr:spPr>
        <a:xfrm>
          <a:off x="2209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9" name="フローチャート : 判断 198"/>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200" name="テキスト ボックス 199"/>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50800</xdr:rowOff>
    </xdr:to>
    <xdr:cxnSp macro="">
      <xdr:nvCxnSpPr>
        <xdr:cNvPr id="201" name="直線コネクタ 200"/>
        <xdr:cNvCxnSpPr/>
      </xdr:nvCxnSpPr>
      <xdr:spPr>
        <a:xfrm>
          <a:off x="1320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03" name="テキスト ボックス 202"/>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4" name="フローチャート :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205" name="テキスト ボックス 204"/>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114300</xdr:rowOff>
    </xdr:from>
    <xdr:to>
      <xdr:col>7</xdr:col>
      <xdr:colOff>66675</xdr:colOff>
      <xdr:row>58</xdr:row>
      <xdr:rowOff>44450</xdr:rowOff>
    </xdr:to>
    <xdr:sp macro="" textlink="">
      <xdr:nvSpPr>
        <xdr:cNvPr id="211" name="円/楕円 210"/>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86377</xdr:rowOff>
    </xdr:from>
    <xdr:ext cx="762000" cy="259045"/>
    <xdr:sp macro="" textlink="">
      <xdr:nvSpPr>
        <xdr:cNvPr id="212" name="扶助費該当値テキスト"/>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57150</xdr:rowOff>
    </xdr:from>
    <xdr:to>
      <xdr:col>5</xdr:col>
      <xdr:colOff>600075</xdr:colOff>
      <xdr:row>57</xdr:row>
      <xdr:rowOff>158750</xdr:rowOff>
    </xdr:to>
    <xdr:sp macro="" textlink="">
      <xdr:nvSpPr>
        <xdr:cNvPr id="213" name="円/楕円 212"/>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214" name="テキスト ボックス 213"/>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5" name="円/楕円 214"/>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6" name="テキスト ボックス 215"/>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0</xdr:rowOff>
    </xdr:from>
    <xdr:to>
      <xdr:col>3</xdr:col>
      <xdr:colOff>193675</xdr:colOff>
      <xdr:row>57</xdr:row>
      <xdr:rowOff>101600</xdr:rowOff>
    </xdr:to>
    <xdr:sp macro="" textlink="">
      <xdr:nvSpPr>
        <xdr:cNvPr id="217" name="円/楕円 216"/>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86377</xdr:rowOff>
    </xdr:from>
    <xdr:ext cx="762000" cy="259045"/>
    <xdr:sp macro="" textlink="">
      <xdr:nvSpPr>
        <xdr:cNvPr id="218" name="テキスト ボックス 217"/>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9" name="円/楕円 218"/>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20" name="テキスト ボックス 219"/>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その他の経常収支比率は前年度同率となっているが、繰出金が</a:t>
          </a:r>
          <a:r>
            <a:rPr kumimoji="1" lang="en-US" altLang="ja-JP" sz="1300">
              <a:latin typeface="ＭＳ Ｐゴシック"/>
            </a:rPr>
            <a:t>0.2</a:t>
          </a:r>
          <a:r>
            <a:rPr kumimoji="1" lang="ja-JP" altLang="en-US" sz="1300">
              <a:latin typeface="ＭＳ Ｐゴシック"/>
            </a:rPr>
            <a:t>ポイント増加したものの維持補修費の減少により相殺されたものである。しかしながら住民一人当たり決算額でみると、どちらも高い数値であることから特別会計の受益者負担の適正化や滞納の撲滅、維持管理費の削減を行い繰出金の抑制による健全化を図っていく必要があ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94343</xdr:rowOff>
    </xdr:from>
    <xdr:to>
      <xdr:col>24</xdr:col>
      <xdr:colOff>31750</xdr:colOff>
      <xdr:row>62</xdr:row>
      <xdr:rowOff>12700</xdr:rowOff>
    </xdr:to>
    <xdr:cxnSp macro="">
      <xdr:nvCxnSpPr>
        <xdr:cNvPr id="250" name="直線コネクタ 249"/>
        <xdr:cNvCxnSpPr/>
      </xdr:nvCxnSpPr>
      <xdr:spPr>
        <a:xfrm flipV="1">
          <a:off x="16510000" y="9009743"/>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51"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2" name="直線コネクタ 251"/>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9270</xdr:rowOff>
    </xdr:from>
    <xdr:ext cx="762000" cy="259045"/>
    <xdr:sp macro="" textlink="">
      <xdr:nvSpPr>
        <xdr:cNvPr id="253" name="その他最大値テキスト"/>
        <xdr:cNvSpPr txBox="1"/>
      </xdr:nvSpPr>
      <xdr:spPr>
        <a:xfrm>
          <a:off x="16598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52</xdr:row>
      <xdr:rowOff>94343</xdr:rowOff>
    </xdr:from>
    <xdr:to>
      <xdr:col>24</xdr:col>
      <xdr:colOff>120650</xdr:colOff>
      <xdr:row>52</xdr:row>
      <xdr:rowOff>94343</xdr:rowOff>
    </xdr:to>
    <xdr:cxnSp macro="">
      <xdr:nvCxnSpPr>
        <xdr:cNvPr id="254" name="直線コネクタ 253"/>
        <xdr:cNvCxnSpPr/>
      </xdr:nvCxnSpPr>
      <xdr:spPr>
        <a:xfrm>
          <a:off x="16421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151493</xdr:rowOff>
    </xdr:from>
    <xdr:to>
      <xdr:col>24</xdr:col>
      <xdr:colOff>31750</xdr:colOff>
      <xdr:row>57</xdr:row>
      <xdr:rowOff>151493</xdr:rowOff>
    </xdr:to>
    <xdr:cxnSp macro="">
      <xdr:nvCxnSpPr>
        <xdr:cNvPr id="255" name="直線コネクタ 254"/>
        <xdr:cNvCxnSpPr/>
      </xdr:nvCxnSpPr>
      <xdr:spPr>
        <a:xfrm>
          <a:off x="15671800" y="9924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138084</xdr:rowOff>
    </xdr:from>
    <xdr:ext cx="762000" cy="259045"/>
    <xdr:sp macro="" textlink="">
      <xdr:nvSpPr>
        <xdr:cNvPr id="256" name="その他平均値テキスト"/>
        <xdr:cNvSpPr txBox="1"/>
      </xdr:nvSpPr>
      <xdr:spPr>
        <a:xfrm>
          <a:off x="16598900" y="9910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166007</xdr:rowOff>
    </xdr:from>
    <xdr:to>
      <xdr:col>24</xdr:col>
      <xdr:colOff>82550</xdr:colOff>
      <xdr:row>58</xdr:row>
      <xdr:rowOff>96157</xdr:rowOff>
    </xdr:to>
    <xdr:sp macro="" textlink="">
      <xdr:nvSpPr>
        <xdr:cNvPr id="257" name="フローチャート : 判断 256"/>
        <xdr:cNvSpPr/>
      </xdr:nvSpPr>
      <xdr:spPr>
        <a:xfrm>
          <a:off x="164592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151493</xdr:rowOff>
    </xdr:from>
    <xdr:to>
      <xdr:col>22</xdr:col>
      <xdr:colOff>565150</xdr:colOff>
      <xdr:row>58</xdr:row>
      <xdr:rowOff>61685</xdr:rowOff>
    </xdr:to>
    <xdr:cxnSp macro="">
      <xdr:nvCxnSpPr>
        <xdr:cNvPr id="258" name="直線コネクタ 257"/>
        <xdr:cNvCxnSpPr/>
      </xdr:nvCxnSpPr>
      <xdr:spPr>
        <a:xfrm flipV="1">
          <a:off x="14782800" y="99241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27215</xdr:rowOff>
    </xdr:from>
    <xdr:to>
      <xdr:col>22</xdr:col>
      <xdr:colOff>615950</xdr:colOff>
      <xdr:row>58</xdr:row>
      <xdr:rowOff>128815</xdr:rowOff>
    </xdr:to>
    <xdr:sp macro="" textlink="">
      <xdr:nvSpPr>
        <xdr:cNvPr id="259" name="フローチャート : 判断 258"/>
        <xdr:cNvSpPr/>
      </xdr:nvSpPr>
      <xdr:spPr>
        <a:xfrm>
          <a:off x="15621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113592</xdr:rowOff>
    </xdr:from>
    <xdr:ext cx="736600" cy="259045"/>
    <xdr:sp macro="" textlink="">
      <xdr:nvSpPr>
        <xdr:cNvPr id="260" name="テキスト ボックス 259"/>
        <xdr:cNvSpPr txBox="1"/>
      </xdr:nvSpPr>
      <xdr:spPr>
        <a:xfrm>
          <a:off x="15290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53522</xdr:rowOff>
    </xdr:from>
    <xdr:to>
      <xdr:col>21</xdr:col>
      <xdr:colOff>361950</xdr:colOff>
      <xdr:row>58</xdr:row>
      <xdr:rowOff>61685</xdr:rowOff>
    </xdr:to>
    <xdr:cxnSp macro="">
      <xdr:nvCxnSpPr>
        <xdr:cNvPr id="261" name="直線コネクタ 260"/>
        <xdr:cNvCxnSpPr/>
      </xdr:nvCxnSpPr>
      <xdr:spPr>
        <a:xfrm>
          <a:off x="13893800" y="98261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117022</xdr:rowOff>
    </xdr:from>
    <xdr:to>
      <xdr:col>21</xdr:col>
      <xdr:colOff>412750</xdr:colOff>
      <xdr:row>58</xdr:row>
      <xdr:rowOff>47172</xdr:rowOff>
    </xdr:to>
    <xdr:sp macro="" textlink="">
      <xdr:nvSpPr>
        <xdr:cNvPr id="262" name="フローチャート : 判断 261"/>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57349</xdr:rowOff>
    </xdr:from>
    <xdr:ext cx="762000" cy="259045"/>
    <xdr:sp macro="" textlink="">
      <xdr:nvSpPr>
        <xdr:cNvPr id="263" name="テキスト ボックス 262"/>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53522</xdr:rowOff>
    </xdr:from>
    <xdr:to>
      <xdr:col>20</xdr:col>
      <xdr:colOff>158750</xdr:colOff>
      <xdr:row>58</xdr:row>
      <xdr:rowOff>127000</xdr:rowOff>
    </xdr:to>
    <xdr:cxnSp macro="">
      <xdr:nvCxnSpPr>
        <xdr:cNvPr id="264" name="直線コネクタ 263"/>
        <xdr:cNvCxnSpPr/>
      </xdr:nvCxnSpPr>
      <xdr:spPr>
        <a:xfrm flipV="1">
          <a:off x="13004800" y="98261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84365</xdr:rowOff>
    </xdr:from>
    <xdr:to>
      <xdr:col>20</xdr:col>
      <xdr:colOff>209550</xdr:colOff>
      <xdr:row>58</xdr:row>
      <xdr:rowOff>14515</xdr:rowOff>
    </xdr:to>
    <xdr:sp macro="" textlink="">
      <xdr:nvSpPr>
        <xdr:cNvPr id="265" name="フローチャート :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170742</xdr:rowOff>
    </xdr:from>
    <xdr:ext cx="762000" cy="259045"/>
    <xdr:sp macro="" textlink="">
      <xdr:nvSpPr>
        <xdr:cNvPr id="266" name="テキスト ボックス 265"/>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7" name="フローチャート : 判断 266"/>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68" name="テキスト ボックス 267"/>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100693</xdr:rowOff>
    </xdr:from>
    <xdr:to>
      <xdr:col>24</xdr:col>
      <xdr:colOff>82550</xdr:colOff>
      <xdr:row>58</xdr:row>
      <xdr:rowOff>30843</xdr:rowOff>
    </xdr:to>
    <xdr:sp macro="" textlink="">
      <xdr:nvSpPr>
        <xdr:cNvPr id="274" name="円/楕円 273"/>
        <xdr:cNvSpPr/>
      </xdr:nvSpPr>
      <xdr:spPr>
        <a:xfrm>
          <a:off x="16459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117220</xdr:rowOff>
    </xdr:from>
    <xdr:ext cx="762000" cy="259045"/>
    <xdr:sp macro="" textlink="">
      <xdr:nvSpPr>
        <xdr:cNvPr id="275" name="その他該当値テキスト"/>
        <xdr:cNvSpPr txBox="1"/>
      </xdr:nvSpPr>
      <xdr:spPr>
        <a:xfrm>
          <a:off x="16598900" y="971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100693</xdr:rowOff>
    </xdr:from>
    <xdr:to>
      <xdr:col>22</xdr:col>
      <xdr:colOff>615950</xdr:colOff>
      <xdr:row>58</xdr:row>
      <xdr:rowOff>30843</xdr:rowOff>
    </xdr:to>
    <xdr:sp macro="" textlink="">
      <xdr:nvSpPr>
        <xdr:cNvPr id="276" name="円/楕円 275"/>
        <xdr:cNvSpPr/>
      </xdr:nvSpPr>
      <xdr:spPr>
        <a:xfrm>
          <a:off x="15621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41020</xdr:rowOff>
    </xdr:from>
    <xdr:ext cx="736600" cy="259045"/>
    <xdr:sp macro="" textlink="">
      <xdr:nvSpPr>
        <xdr:cNvPr id="277" name="テキスト ボックス 276"/>
        <xdr:cNvSpPr txBox="1"/>
      </xdr:nvSpPr>
      <xdr:spPr>
        <a:xfrm>
          <a:off x="15290800" y="964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10885</xdr:rowOff>
    </xdr:from>
    <xdr:to>
      <xdr:col>21</xdr:col>
      <xdr:colOff>412750</xdr:colOff>
      <xdr:row>58</xdr:row>
      <xdr:rowOff>112485</xdr:rowOff>
    </xdr:to>
    <xdr:sp macro="" textlink="">
      <xdr:nvSpPr>
        <xdr:cNvPr id="278" name="円/楕円 277"/>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97262</xdr:rowOff>
    </xdr:from>
    <xdr:ext cx="762000" cy="259045"/>
    <xdr:sp macro="" textlink="">
      <xdr:nvSpPr>
        <xdr:cNvPr id="279" name="テキスト ボックス 278"/>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2722</xdr:rowOff>
    </xdr:from>
    <xdr:to>
      <xdr:col>20</xdr:col>
      <xdr:colOff>209550</xdr:colOff>
      <xdr:row>57</xdr:row>
      <xdr:rowOff>104322</xdr:rowOff>
    </xdr:to>
    <xdr:sp macro="" textlink="">
      <xdr:nvSpPr>
        <xdr:cNvPr id="280" name="円/楕円 279"/>
        <xdr:cNvSpPr/>
      </xdr:nvSpPr>
      <xdr:spPr>
        <a:xfrm>
          <a:off x="13843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114499</xdr:rowOff>
    </xdr:from>
    <xdr:ext cx="762000" cy="259045"/>
    <xdr:sp macro="" textlink="">
      <xdr:nvSpPr>
        <xdr:cNvPr id="281" name="テキスト ボックス 280"/>
        <xdr:cNvSpPr txBox="1"/>
      </xdr:nvSpPr>
      <xdr:spPr>
        <a:xfrm>
          <a:off x="13512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82" name="円/楕円 281"/>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83" name="テキスト ボックス 282"/>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補助費等の指数を類団と比較すると、常備消防広域化の差異により経常的に低い指数となっている。</a:t>
          </a:r>
          <a:r>
            <a:rPr kumimoji="1" lang="en-US" altLang="ja-JP" sz="1300">
              <a:latin typeface="ＭＳ Ｐゴシック"/>
            </a:rPr>
            <a:t>H27</a:t>
          </a:r>
          <a:r>
            <a:rPr kumimoji="1" lang="ja-JP" altLang="en-US" sz="1300">
              <a:latin typeface="ＭＳ Ｐゴシック"/>
            </a:rPr>
            <a:t>決算における常備消防の経常分を加算すると指数は</a:t>
          </a:r>
          <a:r>
            <a:rPr kumimoji="1" lang="en-US" altLang="ja-JP" sz="1300">
              <a:latin typeface="ＭＳ Ｐゴシック"/>
            </a:rPr>
            <a:t>12.6</a:t>
          </a:r>
          <a:r>
            <a:rPr kumimoji="1" lang="ja-JP" altLang="en-US" sz="1300">
              <a:latin typeface="ＭＳ Ｐゴシック"/>
            </a:rPr>
            <a:t>ポイントとなり類団と変わらない状況である。なお、住民一人当たり補助費等では類団と比較し逆に高い数値となっているが、これは主に補助事業の中山間地域直接支払制度の影響によるものと分析してい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11" name="直線コネクタ 310"/>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2"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3" name="直線コネクタ 312"/>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4"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5" name="直線コネクタ 314"/>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168910</xdr:rowOff>
    </xdr:from>
    <xdr:to>
      <xdr:col>24</xdr:col>
      <xdr:colOff>31750</xdr:colOff>
      <xdr:row>34</xdr:row>
      <xdr:rowOff>43180</xdr:rowOff>
    </xdr:to>
    <xdr:cxnSp macro="">
      <xdr:nvCxnSpPr>
        <xdr:cNvPr id="316" name="直線コネクタ 315"/>
        <xdr:cNvCxnSpPr/>
      </xdr:nvCxnSpPr>
      <xdr:spPr>
        <a:xfrm>
          <a:off x="15671800" y="5826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17"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8" name="フローチャート : 判断 317"/>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168910</xdr:rowOff>
    </xdr:from>
    <xdr:to>
      <xdr:col>22</xdr:col>
      <xdr:colOff>565150</xdr:colOff>
      <xdr:row>34</xdr:row>
      <xdr:rowOff>104140</xdr:rowOff>
    </xdr:to>
    <xdr:cxnSp macro="">
      <xdr:nvCxnSpPr>
        <xdr:cNvPr id="319" name="直線コネクタ 318"/>
        <xdr:cNvCxnSpPr/>
      </xdr:nvCxnSpPr>
      <xdr:spPr>
        <a:xfrm flipV="1">
          <a:off x="14782800" y="5826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20" name="フローチャート : 判断 319"/>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21" name="テキスト ボックス 320"/>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34</xdr:row>
      <xdr:rowOff>104140</xdr:rowOff>
    </xdr:to>
    <xdr:cxnSp macro="">
      <xdr:nvCxnSpPr>
        <xdr:cNvPr id="322" name="直線コネクタ 321"/>
        <xdr:cNvCxnSpPr/>
      </xdr:nvCxnSpPr>
      <xdr:spPr>
        <a:xfrm>
          <a:off x="13893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23" name="フローチャート : 判断 322"/>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124477</xdr:rowOff>
    </xdr:from>
    <xdr:ext cx="762000" cy="259045"/>
    <xdr:sp macro="" textlink="">
      <xdr:nvSpPr>
        <xdr:cNvPr id="324" name="テキスト ボックス 323"/>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96520</xdr:rowOff>
    </xdr:from>
    <xdr:to>
      <xdr:col>20</xdr:col>
      <xdr:colOff>158750</xdr:colOff>
      <xdr:row>34</xdr:row>
      <xdr:rowOff>104140</xdr:rowOff>
    </xdr:to>
    <xdr:cxnSp macro="">
      <xdr:nvCxnSpPr>
        <xdr:cNvPr id="325" name="直線コネクタ 324"/>
        <xdr:cNvCxnSpPr/>
      </xdr:nvCxnSpPr>
      <xdr:spPr>
        <a:xfrm>
          <a:off x="13004800" y="592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6" name="フローチャート : 判断 325"/>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101617</xdr:rowOff>
    </xdr:from>
    <xdr:ext cx="762000" cy="259045"/>
    <xdr:sp macro="" textlink="">
      <xdr:nvSpPr>
        <xdr:cNvPr id="327" name="テキスト ボックス 326"/>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28" name="フローチャート : 判断 327"/>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109237</xdr:rowOff>
    </xdr:from>
    <xdr:ext cx="762000" cy="259045"/>
    <xdr:sp macro="" textlink="">
      <xdr:nvSpPr>
        <xdr:cNvPr id="329" name="テキスト ボックス 328"/>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163830</xdr:rowOff>
    </xdr:from>
    <xdr:to>
      <xdr:col>24</xdr:col>
      <xdr:colOff>82550</xdr:colOff>
      <xdr:row>34</xdr:row>
      <xdr:rowOff>93980</xdr:rowOff>
    </xdr:to>
    <xdr:sp macro="" textlink="">
      <xdr:nvSpPr>
        <xdr:cNvPr id="335" name="円/楕円 334"/>
        <xdr:cNvSpPr/>
      </xdr:nvSpPr>
      <xdr:spPr>
        <a:xfrm>
          <a:off x="16459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72407</xdr:rowOff>
    </xdr:from>
    <xdr:ext cx="762000" cy="259045"/>
    <xdr:sp macro="" textlink="">
      <xdr:nvSpPr>
        <xdr:cNvPr id="336" name="補助費等該当値テキスト"/>
        <xdr:cNvSpPr txBox="1"/>
      </xdr:nvSpPr>
      <xdr:spPr>
        <a:xfrm>
          <a:off x="16598900" y="57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118110</xdr:rowOff>
    </xdr:from>
    <xdr:to>
      <xdr:col>22</xdr:col>
      <xdr:colOff>615950</xdr:colOff>
      <xdr:row>34</xdr:row>
      <xdr:rowOff>48260</xdr:rowOff>
    </xdr:to>
    <xdr:sp macro="" textlink="">
      <xdr:nvSpPr>
        <xdr:cNvPr id="337" name="円/楕円 336"/>
        <xdr:cNvSpPr/>
      </xdr:nvSpPr>
      <xdr:spPr>
        <a:xfrm>
          <a:off x="15621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58437</xdr:rowOff>
    </xdr:from>
    <xdr:ext cx="736600" cy="259045"/>
    <xdr:sp macro="" textlink="">
      <xdr:nvSpPr>
        <xdr:cNvPr id="338" name="テキスト ボックス 337"/>
        <xdr:cNvSpPr txBox="1"/>
      </xdr:nvSpPr>
      <xdr:spPr>
        <a:xfrm>
          <a:off x="15290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39" name="円/楕円 338"/>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40" name="テキスト ボックス 339"/>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41" name="円/楕円 340"/>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165117</xdr:rowOff>
    </xdr:from>
    <xdr:ext cx="762000" cy="259045"/>
    <xdr:sp macro="" textlink="">
      <xdr:nvSpPr>
        <xdr:cNvPr id="342" name="テキスト ボックス 341"/>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45720</xdr:rowOff>
    </xdr:from>
    <xdr:to>
      <xdr:col>19</xdr:col>
      <xdr:colOff>6350</xdr:colOff>
      <xdr:row>34</xdr:row>
      <xdr:rowOff>147320</xdr:rowOff>
    </xdr:to>
    <xdr:sp macro="" textlink="">
      <xdr:nvSpPr>
        <xdr:cNvPr id="343" name="円/楕円 342"/>
        <xdr:cNvSpPr/>
      </xdr:nvSpPr>
      <xdr:spPr>
        <a:xfrm>
          <a:off x="12954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157497</xdr:rowOff>
    </xdr:from>
    <xdr:ext cx="762000" cy="259045"/>
    <xdr:sp macro="" textlink="">
      <xdr:nvSpPr>
        <xdr:cNvPr id="344" name="テキスト ボックス 343"/>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分析すると類似団体と全国平均は近似の数値で、広島県平均と本町の数値が高い状況である。これは本町が中山間地域に位置する合併団体であり、合併直前まで多額の過疎債を発行していたこと、合併後の格差是正や一体感の醸成のため合併特例債を大量に発行し事業を行って来たことの影響である。現在は事業の進度調整によるプライマリーバランスの黒字化に取り組み公債費の圧縮に努めている。</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79</xdr:row>
      <xdr:rowOff>168911</xdr:rowOff>
    </xdr:to>
    <xdr:cxnSp macro="">
      <xdr:nvCxnSpPr>
        <xdr:cNvPr id="372" name="直線コネクタ 371"/>
        <xdr:cNvCxnSpPr/>
      </xdr:nvCxnSpPr>
      <xdr:spPr>
        <a:xfrm flipV="1">
          <a:off x="4826000" y="124180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140988</xdr:rowOff>
    </xdr:from>
    <xdr:ext cx="762000" cy="259045"/>
    <xdr:sp macro="" textlink="">
      <xdr:nvSpPr>
        <xdr:cNvPr id="373" name="公債費最小値テキスト"/>
        <xdr:cNvSpPr txBox="1"/>
      </xdr:nvSpPr>
      <xdr:spPr>
        <a:xfrm>
          <a:off x="4914900" y="1368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79</xdr:row>
      <xdr:rowOff>168911</xdr:rowOff>
    </xdr:from>
    <xdr:to>
      <xdr:col>7</xdr:col>
      <xdr:colOff>104775</xdr:colOff>
      <xdr:row>79</xdr:row>
      <xdr:rowOff>168911</xdr:rowOff>
    </xdr:to>
    <xdr:cxnSp macro="">
      <xdr:nvCxnSpPr>
        <xdr:cNvPr id="374" name="直線コネクタ 373"/>
        <xdr:cNvCxnSpPr/>
      </xdr:nvCxnSpPr>
      <xdr:spPr>
        <a:xfrm>
          <a:off x="4737100" y="1371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153670</xdr:rowOff>
    </xdr:from>
    <xdr:to>
      <xdr:col>7</xdr:col>
      <xdr:colOff>15875</xdr:colOff>
      <xdr:row>79</xdr:row>
      <xdr:rowOff>168911</xdr:rowOff>
    </xdr:to>
    <xdr:cxnSp macro="">
      <xdr:nvCxnSpPr>
        <xdr:cNvPr id="377" name="直線コネクタ 376"/>
        <xdr:cNvCxnSpPr/>
      </xdr:nvCxnSpPr>
      <xdr:spPr>
        <a:xfrm>
          <a:off x="3987800" y="136982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77487</xdr:rowOff>
    </xdr:from>
    <xdr:ext cx="762000" cy="259045"/>
    <xdr:sp macro="" textlink="">
      <xdr:nvSpPr>
        <xdr:cNvPr id="378"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9" name="フローチャート : 判断 378"/>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153670</xdr:rowOff>
    </xdr:from>
    <xdr:to>
      <xdr:col>5</xdr:col>
      <xdr:colOff>549275</xdr:colOff>
      <xdr:row>80</xdr:row>
      <xdr:rowOff>12700</xdr:rowOff>
    </xdr:to>
    <xdr:cxnSp macro="">
      <xdr:nvCxnSpPr>
        <xdr:cNvPr id="380" name="直線コネクタ 379"/>
        <xdr:cNvCxnSpPr/>
      </xdr:nvCxnSpPr>
      <xdr:spPr>
        <a:xfrm flipV="1">
          <a:off x="3098800" y="1369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137161</xdr:rowOff>
    </xdr:from>
    <xdr:to>
      <xdr:col>5</xdr:col>
      <xdr:colOff>600075</xdr:colOff>
      <xdr:row>77</xdr:row>
      <xdr:rowOff>67311</xdr:rowOff>
    </xdr:to>
    <xdr:sp macro="" textlink="">
      <xdr:nvSpPr>
        <xdr:cNvPr id="381" name="フローチャート : 判断 380"/>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77487</xdr:rowOff>
    </xdr:from>
    <xdr:ext cx="736600" cy="259045"/>
    <xdr:sp macro="" textlink="">
      <xdr:nvSpPr>
        <xdr:cNvPr id="382" name="テキスト ボックス 381"/>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123189</xdr:rowOff>
    </xdr:from>
    <xdr:to>
      <xdr:col>4</xdr:col>
      <xdr:colOff>346075</xdr:colOff>
      <xdr:row>80</xdr:row>
      <xdr:rowOff>12700</xdr:rowOff>
    </xdr:to>
    <xdr:cxnSp macro="">
      <xdr:nvCxnSpPr>
        <xdr:cNvPr id="383" name="直線コネクタ 382"/>
        <xdr:cNvCxnSpPr/>
      </xdr:nvCxnSpPr>
      <xdr:spPr>
        <a:xfrm>
          <a:off x="2209800" y="13667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84" name="フローチャート : 判断 383"/>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85" name="テキスト ボックス 384"/>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123189</xdr:rowOff>
    </xdr:from>
    <xdr:to>
      <xdr:col>3</xdr:col>
      <xdr:colOff>142875</xdr:colOff>
      <xdr:row>80</xdr:row>
      <xdr:rowOff>73661</xdr:rowOff>
    </xdr:to>
    <xdr:cxnSp macro="">
      <xdr:nvCxnSpPr>
        <xdr:cNvPr id="386" name="直線コネクタ 385"/>
        <xdr:cNvCxnSpPr/>
      </xdr:nvCxnSpPr>
      <xdr:spPr>
        <a:xfrm flipV="1">
          <a:off x="1320800" y="136677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7" name="フローチャート : 判断 386"/>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8" name="テキスト ボックス 387"/>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9" name="フローチャート : 判断 388"/>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90" name="テキスト ボックス 389"/>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118111</xdr:rowOff>
    </xdr:from>
    <xdr:to>
      <xdr:col>7</xdr:col>
      <xdr:colOff>66675</xdr:colOff>
      <xdr:row>80</xdr:row>
      <xdr:rowOff>48261</xdr:rowOff>
    </xdr:to>
    <xdr:sp macro="" textlink="">
      <xdr:nvSpPr>
        <xdr:cNvPr id="396" name="円/楕円 395"/>
        <xdr:cNvSpPr/>
      </xdr:nvSpPr>
      <xdr:spPr>
        <a:xfrm>
          <a:off x="4775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26688</xdr:rowOff>
    </xdr:from>
    <xdr:ext cx="762000" cy="259045"/>
    <xdr:sp macro="" textlink="">
      <xdr:nvSpPr>
        <xdr:cNvPr id="397" name="公債費該当値テキスト"/>
        <xdr:cNvSpPr txBox="1"/>
      </xdr:nvSpPr>
      <xdr:spPr>
        <a:xfrm>
          <a:off x="4914900" y="135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102870</xdr:rowOff>
    </xdr:from>
    <xdr:to>
      <xdr:col>5</xdr:col>
      <xdr:colOff>600075</xdr:colOff>
      <xdr:row>80</xdr:row>
      <xdr:rowOff>33020</xdr:rowOff>
    </xdr:to>
    <xdr:sp macro="" textlink="">
      <xdr:nvSpPr>
        <xdr:cNvPr id="398" name="円/楕円 397"/>
        <xdr:cNvSpPr/>
      </xdr:nvSpPr>
      <xdr:spPr>
        <a:xfrm>
          <a:off x="3937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17797</xdr:rowOff>
    </xdr:from>
    <xdr:ext cx="736600" cy="259045"/>
    <xdr:sp macro="" textlink="">
      <xdr:nvSpPr>
        <xdr:cNvPr id="399" name="テキスト ボックス 398"/>
        <xdr:cNvSpPr txBox="1"/>
      </xdr:nvSpPr>
      <xdr:spPr>
        <a:xfrm>
          <a:off x="3606800" y="1373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400" name="円/楕円 399"/>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401" name="テキスト ボックス 400"/>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72389</xdr:rowOff>
    </xdr:from>
    <xdr:to>
      <xdr:col>3</xdr:col>
      <xdr:colOff>193675</xdr:colOff>
      <xdr:row>80</xdr:row>
      <xdr:rowOff>2539</xdr:rowOff>
    </xdr:to>
    <xdr:sp macro="" textlink="">
      <xdr:nvSpPr>
        <xdr:cNvPr id="402" name="円/楕円 401"/>
        <xdr:cNvSpPr/>
      </xdr:nvSpPr>
      <xdr:spPr>
        <a:xfrm>
          <a:off x="2159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158766</xdr:rowOff>
    </xdr:from>
    <xdr:ext cx="762000" cy="259045"/>
    <xdr:sp macro="" textlink="">
      <xdr:nvSpPr>
        <xdr:cNvPr id="403" name="テキスト ボックス 402"/>
        <xdr:cNvSpPr txBox="1"/>
      </xdr:nvSpPr>
      <xdr:spPr>
        <a:xfrm>
          <a:off x="1828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22861</xdr:rowOff>
    </xdr:from>
    <xdr:to>
      <xdr:col>1</xdr:col>
      <xdr:colOff>676275</xdr:colOff>
      <xdr:row>80</xdr:row>
      <xdr:rowOff>124461</xdr:rowOff>
    </xdr:to>
    <xdr:sp macro="" textlink="">
      <xdr:nvSpPr>
        <xdr:cNvPr id="404" name="円/楕円 403"/>
        <xdr:cNvSpPr/>
      </xdr:nvSpPr>
      <xdr:spPr>
        <a:xfrm>
          <a:off x="1270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109238</xdr:rowOff>
    </xdr:from>
    <xdr:ext cx="762000" cy="259045"/>
    <xdr:sp macro="" textlink="">
      <xdr:nvSpPr>
        <xdr:cNvPr id="405" name="テキスト ボックス 404"/>
        <xdr:cNvSpPr txBox="1"/>
      </xdr:nvSpPr>
      <xdr:spPr>
        <a:xfrm>
          <a:off x="939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おいては、全体と公債費で横ばいであることから、扶助費の影響により増加している。それに比べ本町は公債費が横ばいであり扶助費が逓増していることからその影響により全体と公債費以外で増加している。今後も扶助費の増加は避けて通れないと思われることから、今後も分析を積み重ねできる所から・気づいた所から経営改善を図っていく必要がある。</a:t>
          </a: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31" name="直線コネクタ 430"/>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32"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33" name="直線コネクタ 432"/>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3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35" name="直線コネクタ 43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163576</xdr:rowOff>
    </xdr:from>
    <xdr:to>
      <xdr:col>24</xdr:col>
      <xdr:colOff>31750</xdr:colOff>
      <xdr:row>77</xdr:row>
      <xdr:rowOff>1270</xdr:rowOff>
    </xdr:to>
    <xdr:cxnSp macro="">
      <xdr:nvCxnSpPr>
        <xdr:cNvPr id="436" name="直線コネクタ 435"/>
        <xdr:cNvCxnSpPr/>
      </xdr:nvCxnSpPr>
      <xdr:spPr>
        <a:xfrm>
          <a:off x="15671800" y="131937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87140</xdr:rowOff>
    </xdr:from>
    <xdr:ext cx="762000" cy="259045"/>
    <xdr:sp macro="" textlink="">
      <xdr:nvSpPr>
        <xdr:cNvPr id="437" name="公債費以外平均値テキスト"/>
        <xdr:cNvSpPr txBox="1"/>
      </xdr:nvSpPr>
      <xdr:spPr>
        <a:xfrm>
          <a:off x="16598900" y="132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8" name="フローチャート : 判断 437"/>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76</xdr:row>
      <xdr:rowOff>163576</xdr:rowOff>
    </xdr:to>
    <xdr:cxnSp macro="">
      <xdr:nvCxnSpPr>
        <xdr:cNvPr id="439" name="直線コネクタ 438"/>
        <xdr:cNvCxnSpPr/>
      </xdr:nvCxnSpPr>
      <xdr:spPr>
        <a:xfrm>
          <a:off x="14782800" y="13161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40" name="フローチャート : 判断 439"/>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41" name="テキスト ボックス 440"/>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76</xdr:row>
      <xdr:rowOff>131572</xdr:rowOff>
    </xdr:to>
    <xdr:cxnSp macro="">
      <xdr:nvCxnSpPr>
        <xdr:cNvPr id="442" name="直線コネクタ 441"/>
        <xdr:cNvCxnSpPr/>
      </xdr:nvCxnSpPr>
      <xdr:spPr>
        <a:xfrm>
          <a:off x="13893800" y="131343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43" name="フローチャート : 判断 442"/>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4" name="テキスト ボックス 443"/>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76</xdr:row>
      <xdr:rowOff>163576</xdr:rowOff>
    </xdr:to>
    <xdr:cxnSp macro="">
      <xdr:nvCxnSpPr>
        <xdr:cNvPr id="445" name="直線コネクタ 444"/>
        <xdr:cNvCxnSpPr/>
      </xdr:nvCxnSpPr>
      <xdr:spPr>
        <a:xfrm flipV="1">
          <a:off x="13004800" y="131343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6" name="フローチャート : 判断 445"/>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7" name="テキスト ボックス 446"/>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8" name="フローチャート : 判断 447"/>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49" name="テキスト ボックス 448"/>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55" name="円/楕円 454"/>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56"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112776</xdr:rowOff>
    </xdr:from>
    <xdr:to>
      <xdr:col>22</xdr:col>
      <xdr:colOff>615950</xdr:colOff>
      <xdr:row>77</xdr:row>
      <xdr:rowOff>42926</xdr:rowOff>
    </xdr:to>
    <xdr:sp macro="" textlink="">
      <xdr:nvSpPr>
        <xdr:cNvPr id="457" name="円/楕円 456"/>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58" name="テキスト ボックス 457"/>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80772</xdr:rowOff>
    </xdr:from>
    <xdr:to>
      <xdr:col>21</xdr:col>
      <xdr:colOff>412750</xdr:colOff>
      <xdr:row>77</xdr:row>
      <xdr:rowOff>10922</xdr:rowOff>
    </xdr:to>
    <xdr:sp macro="" textlink="">
      <xdr:nvSpPr>
        <xdr:cNvPr id="459" name="円/楕円 458"/>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60" name="テキスト ボックス 459"/>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61" name="円/楕円 460"/>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62" name="テキスト ボックス 461"/>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63" name="円/楕円 462"/>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64" name="テキスト ボックス 463"/>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広島県北広島町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142641</xdr:rowOff>
    </xdr:from>
    <xdr:ext cx="762000" cy="259045"/>
    <xdr:sp macro="" textlink="">
      <xdr:nvSpPr>
        <xdr:cNvPr id="46" name="人口1人当たり決算額の推移最小値テキスト130"/>
        <xdr:cNvSpPr txBox="1"/>
      </xdr:nvSpPr>
      <xdr:spPr>
        <a:xfrm>
          <a:off x="5740400" y="34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109611</xdr:rowOff>
    </xdr:from>
    <xdr:to>
      <xdr:col>4</xdr:col>
      <xdr:colOff>1117600</xdr:colOff>
      <xdr:row>15</xdr:row>
      <xdr:rowOff>159713</xdr:rowOff>
    </xdr:to>
    <xdr:cxnSp macro="">
      <xdr:nvCxnSpPr>
        <xdr:cNvPr id="50" name="直線コネクタ 49"/>
        <xdr:cNvCxnSpPr/>
      </xdr:nvCxnSpPr>
      <xdr:spPr bwMode="auto">
        <a:xfrm flipV="1">
          <a:off x="5003800" y="2728986"/>
          <a:ext cx="647700" cy="50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2435</xdr:rowOff>
    </xdr:from>
    <xdr:ext cx="762000" cy="259045"/>
    <xdr:sp macro="" textlink="">
      <xdr:nvSpPr>
        <xdr:cNvPr id="51" name="人口1人当たり決算額の推移平均値テキスト130"/>
        <xdr:cNvSpPr txBox="1"/>
      </xdr:nvSpPr>
      <xdr:spPr>
        <a:xfrm>
          <a:off x="5740400" y="2964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159713</xdr:rowOff>
    </xdr:from>
    <xdr:to>
      <xdr:col>4</xdr:col>
      <xdr:colOff>469900</xdr:colOff>
      <xdr:row>16</xdr:row>
      <xdr:rowOff>9842</xdr:rowOff>
    </xdr:to>
    <xdr:cxnSp macro="">
      <xdr:nvCxnSpPr>
        <xdr:cNvPr id="53" name="直線コネクタ 52"/>
        <xdr:cNvCxnSpPr/>
      </xdr:nvCxnSpPr>
      <xdr:spPr bwMode="auto">
        <a:xfrm flipV="1">
          <a:off x="4305300" y="2779088"/>
          <a:ext cx="698500" cy="21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41057</xdr:rowOff>
    </xdr:from>
    <xdr:to>
      <xdr:col>4</xdr:col>
      <xdr:colOff>520700</xdr:colOff>
      <xdr:row>17</xdr:row>
      <xdr:rowOff>142657</xdr:rowOff>
    </xdr:to>
    <xdr:sp macro="" textlink="">
      <xdr:nvSpPr>
        <xdr:cNvPr id="54" name="フローチャート : 判断 53"/>
        <xdr:cNvSpPr/>
      </xdr:nvSpPr>
      <xdr:spPr bwMode="auto">
        <a:xfrm>
          <a:off x="49530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127434</xdr:rowOff>
    </xdr:from>
    <xdr:ext cx="736600" cy="259045"/>
    <xdr:sp macro="" textlink="">
      <xdr:nvSpPr>
        <xdr:cNvPr id="55" name="テキスト ボックス 54"/>
        <xdr:cNvSpPr txBox="1"/>
      </xdr:nvSpPr>
      <xdr:spPr>
        <a:xfrm>
          <a:off x="4622800" y="308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135458</xdr:rowOff>
    </xdr:from>
    <xdr:to>
      <xdr:col>3</xdr:col>
      <xdr:colOff>904875</xdr:colOff>
      <xdr:row>16</xdr:row>
      <xdr:rowOff>9842</xdr:rowOff>
    </xdr:to>
    <xdr:cxnSp macro="">
      <xdr:nvCxnSpPr>
        <xdr:cNvPr id="56" name="直線コネクタ 55"/>
        <xdr:cNvCxnSpPr/>
      </xdr:nvCxnSpPr>
      <xdr:spPr bwMode="auto">
        <a:xfrm>
          <a:off x="3606800" y="2754833"/>
          <a:ext cx="698500" cy="45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63825</xdr:rowOff>
    </xdr:from>
    <xdr:to>
      <xdr:col>3</xdr:col>
      <xdr:colOff>955675</xdr:colOff>
      <xdr:row>17</xdr:row>
      <xdr:rowOff>165425</xdr:rowOff>
    </xdr:to>
    <xdr:sp macro="" textlink="">
      <xdr:nvSpPr>
        <xdr:cNvPr id="57" name="フローチャート : 判断 56"/>
        <xdr:cNvSpPr/>
      </xdr:nvSpPr>
      <xdr:spPr bwMode="auto">
        <a:xfrm>
          <a:off x="42545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150202</xdr:rowOff>
    </xdr:from>
    <xdr:ext cx="762000" cy="259045"/>
    <xdr:sp macro="" textlink="">
      <xdr:nvSpPr>
        <xdr:cNvPr id="58" name="テキスト ボックス 57"/>
        <xdr:cNvSpPr txBox="1"/>
      </xdr:nvSpPr>
      <xdr:spPr>
        <a:xfrm>
          <a:off x="3924300" y="31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135458</xdr:rowOff>
    </xdr:from>
    <xdr:to>
      <xdr:col>3</xdr:col>
      <xdr:colOff>206375</xdr:colOff>
      <xdr:row>15</xdr:row>
      <xdr:rowOff>148443</xdr:rowOff>
    </xdr:to>
    <xdr:cxnSp macro="">
      <xdr:nvCxnSpPr>
        <xdr:cNvPr id="59" name="直線コネクタ 58"/>
        <xdr:cNvCxnSpPr/>
      </xdr:nvCxnSpPr>
      <xdr:spPr bwMode="auto">
        <a:xfrm flipV="1">
          <a:off x="2908300" y="2754833"/>
          <a:ext cx="698500" cy="12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38191</xdr:rowOff>
    </xdr:from>
    <xdr:to>
      <xdr:col>3</xdr:col>
      <xdr:colOff>257175</xdr:colOff>
      <xdr:row>17</xdr:row>
      <xdr:rowOff>139791</xdr:rowOff>
    </xdr:to>
    <xdr:sp macro="" textlink="">
      <xdr:nvSpPr>
        <xdr:cNvPr id="60" name="フローチャート : 判断 59"/>
        <xdr:cNvSpPr/>
      </xdr:nvSpPr>
      <xdr:spPr bwMode="auto">
        <a:xfrm>
          <a:off x="35560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124568</xdr:rowOff>
    </xdr:from>
    <xdr:ext cx="762000" cy="259045"/>
    <xdr:sp macro="" textlink="">
      <xdr:nvSpPr>
        <xdr:cNvPr id="61" name="テキスト ボックス 60"/>
        <xdr:cNvSpPr txBox="1"/>
      </xdr:nvSpPr>
      <xdr:spPr>
        <a:xfrm>
          <a:off x="3225800" y="3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24247</xdr:rowOff>
    </xdr:from>
    <xdr:to>
      <xdr:col>2</xdr:col>
      <xdr:colOff>692150</xdr:colOff>
      <xdr:row>17</xdr:row>
      <xdr:rowOff>125847</xdr:rowOff>
    </xdr:to>
    <xdr:sp macro="" textlink="">
      <xdr:nvSpPr>
        <xdr:cNvPr id="62" name="フローチャート : 判断 61"/>
        <xdr:cNvSpPr/>
      </xdr:nvSpPr>
      <xdr:spPr bwMode="auto">
        <a:xfrm>
          <a:off x="28575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110624</xdr:rowOff>
    </xdr:from>
    <xdr:ext cx="762000" cy="259045"/>
    <xdr:sp macro="" textlink="">
      <xdr:nvSpPr>
        <xdr:cNvPr id="63" name="テキスト ボックス 62"/>
        <xdr:cNvSpPr txBox="1"/>
      </xdr:nvSpPr>
      <xdr:spPr>
        <a:xfrm>
          <a:off x="2527300" y="307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58811</xdr:rowOff>
    </xdr:from>
    <xdr:to>
      <xdr:col>5</xdr:col>
      <xdr:colOff>34925</xdr:colOff>
      <xdr:row>15</xdr:row>
      <xdr:rowOff>160411</xdr:rowOff>
    </xdr:to>
    <xdr:sp macro="" textlink="">
      <xdr:nvSpPr>
        <xdr:cNvPr id="69" name="円/楕円 68"/>
        <xdr:cNvSpPr/>
      </xdr:nvSpPr>
      <xdr:spPr bwMode="auto">
        <a:xfrm>
          <a:off x="5600700" y="2678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75338</xdr:rowOff>
    </xdr:from>
    <xdr:ext cx="762000" cy="259045"/>
    <xdr:sp macro="" textlink="">
      <xdr:nvSpPr>
        <xdr:cNvPr id="70" name="人口1人当たり決算額の推移該当値テキスト130"/>
        <xdr:cNvSpPr txBox="1"/>
      </xdr:nvSpPr>
      <xdr:spPr>
        <a:xfrm>
          <a:off x="5740400" y="252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158,532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108913</xdr:rowOff>
    </xdr:from>
    <xdr:to>
      <xdr:col>4</xdr:col>
      <xdr:colOff>520700</xdr:colOff>
      <xdr:row>16</xdr:row>
      <xdr:rowOff>39063</xdr:rowOff>
    </xdr:to>
    <xdr:sp macro="" textlink="">
      <xdr:nvSpPr>
        <xdr:cNvPr id="71" name="円/楕円 70"/>
        <xdr:cNvSpPr/>
      </xdr:nvSpPr>
      <xdr:spPr bwMode="auto">
        <a:xfrm>
          <a:off x="4953000" y="2728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49240</xdr:rowOff>
    </xdr:from>
    <xdr:ext cx="736600" cy="259045"/>
    <xdr:sp macro="" textlink="">
      <xdr:nvSpPr>
        <xdr:cNvPr id="72" name="テキスト ボックス 71"/>
        <xdr:cNvSpPr txBox="1"/>
      </xdr:nvSpPr>
      <xdr:spPr>
        <a:xfrm>
          <a:off x="4622800" y="2497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151,957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130492</xdr:rowOff>
    </xdr:from>
    <xdr:to>
      <xdr:col>3</xdr:col>
      <xdr:colOff>955675</xdr:colOff>
      <xdr:row>16</xdr:row>
      <xdr:rowOff>60642</xdr:rowOff>
    </xdr:to>
    <xdr:sp macro="" textlink="">
      <xdr:nvSpPr>
        <xdr:cNvPr id="73" name="円/楕円 72"/>
        <xdr:cNvSpPr/>
      </xdr:nvSpPr>
      <xdr:spPr bwMode="auto">
        <a:xfrm>
          <a:off x="4254500" y="274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70819</xdr:rowOff>
    </xdr:from>
    <xdr:ext cx="762000" cy="259045"/>
    <xdr:sp macro="" textlink="">
      <xdr:nvSpPr>
        <xdr:cNvPr id="74" name="テキスト ボックス 73"/>
        <xdr:cNvSpPr txBox="1"/>
      </xdr:nvSpPr>
      <xdr:spPr>
        <a:xfrm>
          <a:off x="3924300" y="251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149,125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84658</xdr:rowOff>
    </xdr:from>
    <xdr:to>
      <xdr:col>3</xdr:col>
      <xdr:colOff>257175</xdr:colOff>
      <xdr:row>16</xdr:row>
      <xdr:rowOff>14808</xdr:rowOff>
    </xdr:to>
    <xdr:sp macro="" textlink="">
      <xdr:nvSpPr>
        <xdr:cNvPr id="75" name="円/楕円 74"/>
        <xdr:cNvSpPr/>
      </xdr:nvSpPr>
      <xdr:spPr bwMode="auto">
        <a:xfrm>
          <a:off x="3556000" y="2704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24985</xdr:rowOff>
    </xdr:from>
    <xdr:ext cx="762000" cy="259045"/>
    <xdr:sp macro="" textlink="">
      <xdr:nvSpPr>
        <xdr:cNvPr id="76" name="テキスト ボックス 75"/>
        <xdr:cNvSpPr txBox="1"/>
      </xdr:nvSpPr>
      <xdr:spPr>
        <a:xfrm>
          <a:off x="3225800" y="247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155,140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97643</xdr:rowOff>
    </xdr:from>
    <xdr:to>
      <xdr:col>2</xdr:col>
      <xdr:colOff>692150</xdr:colOff>
      <xdr:row>16</xdr:row>
      <xdr:rowOff>27793</xdr:rowOff>
    </xdr:to>
    <xdr:sp macro="" textlink="">
      <xdr:nvSpPr>
        <xdr:cNvPr id="77" name="円/楕円 76"/>
        <xdr:cNvSpPr/>
      </xdr:nvSpPr>
      <xdr:spPr bwMode="auto">
        <a:xfrm>
          <a:off x="2857500" y="2717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37970</xdr:rowOff>
    </xdr:from>
    <xdr:ext cx="762000" cy="259045"/>
    <xdr:sp macro="" textlink="">
      <xdr:nvSpPr>
        <xdr:cNvPr id="78" name="テキスト ボックス 77"/>
        <xdr:cNvSpPr txBox="1"/>
      </xdr:nvSpPr>
      <xdr:spPr>
        <a:xfrm>
          <a:off x="2527300" y="248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322091</xdr:rowOff>
    </xdr:from>
    <xdr:to>
      <xdr:col>4</xdr:col>
      <xdr:colOff>1117600</xdr:colOff>
      <xdr:row>33</xdr:row>
      <xdr:rowOff>339446</xdr:rowOff>
    </xdr:to>
    <xdr:cxnSp macro="">
      <xdr:nvCxnSpPr>
        <xdr:cNvPr id="112" name="直線コネクタ 111"/>
        <xdr:cNvCxnSpPr/>
      </xdr:nvCxnSpPr>
      <xdr:spPr bwMode="auto">
        <a:xfrm flipV="1">
          <a:off x="5003800" y="6246641"/>
          <a:ext cx="647700" cy="17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283963</xdr:rowOff>
    </xdr:from>
    <xdr:ext cx="762000" cy="259045"/>
    <xdr:sp macro="" textlink="">
      <xdr:nvSpPr>
        <xdr:cNvPr id="113" name="人口1人当たり決算額の推移平均値テキスト445"/>
        <xdr:cNvSpPr txBox="1"/>
      </xdr:nvSpPr>
      <xdr:spPr>
        <a:xfrm>
          <a:off x="5740400" y="6894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273514</xdr:rowOff>
    </xdr:from>
    <xdr:to>
      <xdr:col>4</xdr:col>
      <xdr:colOff>469900</xdr:colOff>
      <xdr:row>33</xdr:row>
      <xdr:rowOff>339446</xdr:rowOff>
    </xdr:to>
    <xdr:cxnSp macro="">
      <xdr:nvCxnSpPr>
        <xdr:cNvPr id="115" name="直線コネクタ 114"/>
        <xdr:cNvCxnSpPr/>
      </xdr:nvCxnSpPr>
      <xdr:spPr bwMode="auto">
        <a:xfrm>
          <a:off x="4305300" y="6198064"/>
          <a:ext cx="698500" cy="65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6" name="フローチャート : 判断 115"/>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14120</xdr:rowOff>
    </xdr:from>
    <xdr:ext cx="736600" cy="259045"/>
    <xdr:sp macro="" textlink="">
      <xdr:nvSpPr>
        <xdr:cNvPr id="117" name="テキスト ボックス 116"/>
        <xdr:cNvSpPr txBox="1"/>
      </xdr:nvSpPr>
      <xdr:spPr>
        <a:xfrm>
          <a:off x="4622800" y="69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273514</xdr:rowOff>
    </xdr:from>
    <xdr:to>
      <xdr:col>3</xdr:col>
      <xdr:colOff>904875</xdr:colOff>
      <xdr:row>33</xdr:row>
      <xdr:rowOff>307918</xdr:rowOff>
    </xdr:to>
    <xdr:cxnSp macro="">
      <xdr:nvCxnSpPr>
        <xdr:cNvPr id="118" name="直線コネクタ 117"/>
        <xdr:cNvCxnSpPr/>
      </xdr:nvCxnSpPr>
      <xdr:spPr bwMode="auto">
        <a:xfrm flipV="1">
          <a:off x="3606800" y="6198064"/>
          <a:ext cx="698500" cy="3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19" name="フローチャート : 判断 118"/>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274496</xdr:rowOff>
    </xdr:from>
    <xdr:ext cx="762000" cy="259045"/>
    <xdr:sp macro="" textlink="">
      <xdr:nvSpPr>
        <xdr:cNvPr id="120" name="テキスト ボックス 119"/>
        <xdr:cNvSpPr txBox="1"/>
      </xdr:nvSpPr>
      <xdr:spPr>
        <a:xfrm>
          <a:off x="3924300" y="688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211944</xdr:rowOff>
    </xdr:from>
    <xdr:to>
      <xdr:col>3</xdr:col>
      <xdr:colOff>206375</xdr:colOff>
      <xdr:row>33</xdr:row>
      <xdr:rowOff>307918</xdr:rowOff>
    </xdr:to>
    <xdr:cxnSp macro="">
      <xdr:nvCxnSpPr>
        <xdr:cNvPr id="121" name="直線コネクタ 120"/>
        <xdr:cNvCxnSpPr/>
      </xdr:nvCxnSpPr>
      <xdr:spPr bwMode="auto">
        <a:xfrm>
          <a:off x="2908300" y="6136494"/>
          <a:ext cx="698500" cy="95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2" name="フローチャート : 判断 121"/>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224889</xdr:rowOff>
    </xdr:from>
    <xdr:ext cx="762000" cy="259045"/>
    <xdr:sp macro="" textlink="">
      <xdr:nvSpPr>
        <xdr:cNvPr id="123" name="テキスト ボックス 122"/>
        <xdr:cNvSpPr txBox="1"/>
      </xdr:nvSpPr>
      <xdr:spPr>
        <a:xfrm>
          <a:off x="32258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4" name="フローチャート : 判断 123"/>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148327</xdr:rowOff>
    </xdr:from>
    <xdr:ext cx="762000" cy="259045"/>
    <xdr:sp macro="" textlink="">
      <xdr:nvSpPr>
        <xdr:cNvPr id="125" name="テキスト ボックス 124"/>
        <xdr:cNvSpPr txBox="1"/>
      </xdr:nvSpPr>
      <xdr:spPr>
        <a:xfrm>
          <a:off x="25273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271291</xdr:rowOff>
    </xdr:from>
    <xdr:to>
      <xdr:col>5</xdr:col>
      <xdr:colOff>34925</xdr:colOff>
      <xdr:row>34</xdr:row>
      <xdr:rowOff>29991</xdr:rowOff>
    </xdr:to>
    <xdr:sp macro="" textlink="">
      <xdr:nvSpPr>
        <xdr:cNvPr id="131" name="円/楕円 130"/>
        <xdr:cNvSpPr/>
      </xdr:nvSpPr>
      <xdr:spPr bwMode="auto">
        <a:xfrm>
          <a:off x="5600700" y="6195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217968</xdr:rowOff>
    </xdr:from>
    <xdr:ext cx="762000" cy="259045"/>
    <xdr:sp macro="" textlink="">
      <xdr:nvSpPr>
        <xdr:cNvPr id="132" name="人口1人当たり決算額の推移該当値テキスト445"/>
        <xdr:cNvSpPr txBox="1"/>
      </xdr:nvSpPr>
      <xdr:spPr>
        <a:xfrm>
          <a:off x="5740400" y="614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68,759</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288646</xdr:rowOff>
    </xdr:from>
    <xdr:to>
      <xdr:col>4</xdr:col>
      <xdr:colOff>520700</xdr:colOff>
      <xdr:row>34</xdr:row>
      <xdr:rowOff>47346</xdr:rowOff>
    </xdr:to>
    <xdr:sp macro="" textlink="">
      <xdr:nvSpPr>
        <xdr:cNvPr id="133" name="円/楕円 132"/>
        <xdr:cNvSpPr/>
      </xdr:nvSpPr>
      <xdr:spPr bwMode="auto">
        <a:xfrm>
          <a:off x="4953000" y="6213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57523</xdr:rowOff>
    </xdr:from>
    <xdr:ext cx="736600" cy="259045"/>
    <xdr:sp macro="" textlink="">
      <xdr:nvSpPr>
        <xdr:cNvPr id="134" name="テキスト ボックス 133"/>
        <xdr:cNvSpPr txBox="1"/>
      </xdr:nvSpPr>
      <xdr:spPr>
        <a:xfrm>
          <a:off x="4622800" y="598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67,848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222714</xdr:rowOff>
    </xdr:from>
    <xdr:to>
      <xdr:col>3</xdr:col>
      <xdr:colOff>955675</xdr:colOff>
      <xdr:row>33</xdr:row>
      <xdr:rowOff>324314</xdr:rowOff>
    </xdr:to>
    <xdr:sp macro="" textlink="">
      <xdr:nvSpPr>
        <xdr:cNvPr id="135" name="円/楕円 134"/>
        <xdr:cNvSpPr/>
      </xdr:nvSpPr>
      <xdr:spPr bwMode="auto">
        <a:xfrm>
          <a:off x="4254500" y="6147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163041</xdr:rowOff>
    </xdr:from>
    <xdr:ext cx="762000" cy="259045"/>
    <xdr:sp macro="" textlink="">
      <xdr:nvSpPr>
        <xdr:cNvPr id="136" name="テキスト ボックス 135"/>
        <xdr:cNvSpPr txBox="1"/>
      </xdr:nvSpPr>
      <xdr:spPr>
        <a:xfrm>
          <a:off x="3924300" y="591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71,309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257118</xdr:rowOff>
    </xdr:from>
    <xdr:to>
      <xdr:col>3</xdr:col>
      <xdr:colOff>257175</xdr:colOff>
      <xdr:row>34</xdr:row>
      <xdr:rowOff>15818</xdr:rowOff>
    </xdr:to>
    <xdr:sp macro="" textlink="">
      <xdr:nvSpPr>
        <xdr:cNvPr id="137" name="円/楕円 136"/>
        <xdr:cNvSpPr/>
      </xdr:nvSpPr>
      <xdr:spPr bwMode="auto">
        <a:xfrm>
          <a:off x="3556000" y="618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25995</xdr:rowOff>
    </xdr:from>
    <xdr:ext cx="762000" cy="259045"/>
    <xdr:sp macro="" textlink="">
      <xdr:nvSpPr>
        <xdr:cNvPr id="138" name="テキスト ボックス 137"/>
        <xdr:cNvSpPr txBox="1"/>
      </xdr:nvSpPr>
      <xdr:spPr>
        <a:xfrm>
          <a:off x="3225800" y="5950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69,503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161144</xdr:rowOff>
    </xdr:from>
    <xdr:to>
      <xdr:col>2</xdr:col>
      <xdr:colOff>692150</xdr:colOff>
      <xdr:row>33</xdr:row>
      <xdr:rowOff>262744</xdr:rowOff>
    </xdr:to>
    <xdr:sp macro="" textlink="">
      <xdr:nvSpPr>
        <xdr:cNvPr id="139" name="円/楕円 138"/>
        <xdr:cNvSpPr/>
      </xdr:nvSpPr>
      <xdr:spPr bwMode="auto">
        <a:xfrm>
          <a:off x="2857500" y="6085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101471</xdr:rowOff>
    </xdr:from>
    <xdr:ext cx="762000" cy="259045"/>
    <xdr:sp macro="" textlink="">
      <xdr:nvSpPr>
        <xdr:cNvPr id="140" name="テキスト ボックス 139"/>
        <xdr:cNvSpPr txBox="1"/>
      </xdr:nvSpPr>
      <xdr:spPr>
        <a:xfrm>
          <a:off x="2527300" y="585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広島県北広島町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19,459
19,083
646.20
17,336,526
17,034,546
169,370
10,124,945
18,386,450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88.1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68164</xdr:rowOff>
    </xdr:from>
    <xdr:to>
      <xdr:col>6</xdr:col>
      <xdr:colOff>510540</xdr:colOff>
      <xdr:row>39</xdr:row>
      <xdr:rowOff>139341</xdr:rowOff>
    </xdr:to>
    <xdr:cxnSp macro="">
      <xdr:nvCxnSpPr>
        <xdr:cNvPr id="58" name="直線コネクタ 57"/>
        <xdr:cNvCxnSpPr/>
      </xdr:nvCxnSpPr>
      <xdr:spPr>
        <a:xfrm flipV="1">
          <a:off x="4633595" y="5383114"/>
          <a:ext cx="1270" cy="144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143168</xdr:rowOff>
    </xdr:from>
    <xdr:ext cx="534377" cy="259045"/>
    <xdr:sp macro="" textlink="">
      <xdr:nvSpPr>
        <xdr:cNvPr id="59" name="人件費最小値テキスト"/>
        <xdr:cNvSpPr txBox="1"/>
      </xdr:nvSpPr>
      <xdr:spPr>
        <a:xfrm>
          <a:off x="4686300" y="682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39</xdr:row>
      <xdr:rowOff>139341</xdr:rowOff>
    </xdr:from>
    <xdr:to>
      <xdr:col>6</xdr:col>
      <xdr:colOff>600075</xdr:colOff>
      <xdr:row>39</xdr:row>
      <xdr:rowOff>139341</xdr:rowOff>
    </xdr:to>
    <xdr:cxnSp macro="">
      <xdr:nvCxnSpPr>
        <xdr:cNvPr id="60" name="直線コネクタ 59"/>
        <xdr:cNvCxnSpPr/>
      </xdr:nvCxnSpPr>
      <xdr:spPr>
        <a:xfrm>
          <a:off x="4546600" y="682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14841</xdr:rowOff>
    </xdr:from>
    <xdr:ext cx="599010" cy="259045"/>
    <xdr:sp macro="" textlink="">
      <xdr:nvSpPr>
        <xdr:cNvPr id="61" name="人件費最大値テキスト"/>
        <xdr:cNvSpPr txBox="1"/>
      </xdr:nvSpPr>
      <xdr:spPr>
        <a:xfrm>
          <a:off x="4686300" y="515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31</xdr:row>
      <xdr:rowOff>68164</xdr:rowOff>
    </xdr:from>
    <xdr:to>
      <xdr:col>6</xdr:col>
      <xdr:colOff>600075</xdr:colOff>
      <xdr:row>31</xdr:row>
      <xdr:rowOff>68164</xdr:rowOff>
    </xdr:to>
    <xdr:cxnSp macro="">
      <xdr:nvCxnSpPr>
        <xdr:cNvPr id="62" name="直線コネクタ 61"/>
        <xdr:cNvCxnSpPr/>
      </xdr:nvCxnSpPr>
      <xdr:spPr>
        <a:xfrm>
          <a:off x="4546600" y="538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119763</xdr:rowOff>
    </xdr:from>
    <xdr:to>
      <xdr:col>6</xdr:col>
      <xdr:colOff>511175</xdr:colOff>
      <xdr:row>31</xdr:row>
      <xdr:rowOff>124318</xdr:rowOff>
    </xdr:to>
    <xdr:cxnSp macro="">
      <xdr:nvCxnSpPr>
        <xdr:cNvPr id="63" name="直線コネクタ 62"/>
        <xdr:cNvCxnSpPr/>
      </xdr:nvCxnSpPr>
      <xdr:spPr>
        <a:xfrm flipV="1">
          <a:off x="3797300" y="5434713"/>
          <a:ext cx="8382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136479</xdr:rowOff>
    </xdr:from>
    <xdr:ext cx="534377" cy="259045"/>
    <xdr:sp macro="" textlink="">
      <xdr:nvSpPr>
        <xdr:cNvPr id="64" name="人件費平均値テキスト"/>
        <xdr:cNvSpPr txBox="1"/>
      </xdr:nvSpPr>
      <xdr:spPr>
        <a:xfrm>
          <a:off x="4686300" y="6137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158052</xdr:rowOff>
    </xdr:from>
    <xdr:to>
      <xdr:col>6</xdr:col>
      <xdr:colOff>561975</xdr:colOff>
      <xdr:row>36</xdr:row>
      <xdr:rowOff>88202</xdr:rowOff>
    </xdr:to>
    <xdr:sp macro="" textlink="">
      <xdr:nvSpPr>
        <xdr:cNvPr id="65" name="フローチャート : 判断 64"/>
        <xdr:cNvSpPr/>
      </xdr:nvSpPr>
      <xdr:spPr>
        <a:xfrm>
          <a:off x="4584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124318</xdr:rowOff>
    </xdr:from>
    <xdr:to>
      <xdr:col>5</xdr:col>
      <xdr:colOff>358775</xdr:colOff>
      <xdr:row>32</xdr:row>
      <xdr:rowOff>7455</xdr:rowOff>
    </xdr:to>
    <xdr:cxnSp macro="">
      <xdr:nvCxnSpPr>
        <xdr:cNvPr id="66" name="直線コネクタ 65"/>
        <xdr:cNvCxnSpPr/>
      </xdr:nvCxnSpPr>
      <xdr:spPr>
        <a:xfrm flipV="1">
          <a:off x="2908300" y="5439268"/>
          <a:ext cx="889000" cy="5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2914</xdr:rowOff>
    </xdr:from>
    <xdr:to>
      <xdr:col>5</xdr:col>
      <xdr:colOff>409575</xdr:colOff>
      <xdr:row>36</xdr:row>
      <xdr:rowOff>104514</xdr:rowOff>
    </xdr:to>
    <xdr:sp macro="" textlink="">
      <xdr:nvSpPr>
        <xdr:cNvPr id="67" name="フローチャート : 判断 66"/>
        <xdr:cNvSpPr/>
      </xdr:nvSpPr>
      <xdr:spPr>
        <a:xfrm>
          <a:off x="3746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95641</xdr:rowOff>
    </xdr:from>
    <xdr:ext cx="534377" cy="259045"/>
    <xdr:sp macro="" textlink="">
      <xdr:nvSpPr>
        <xdr:cNvPr id="68" name="テキスト ボックス 67"/>
        <xdr:cNvSpPr txBox="1"/>
      </xdr:nvSpPr>
      <xdr:spPr>
        <a:xfrm>
          <a:off x="3530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50758</xdr:rowOff>
    </xdr:from>
    <xdr:to>
      <xdr:col>4</xdr:col>
      <xdr:colOff>155575</xdr:colOff>
      <xdr:row>32</xdr:row>
      <xdr:rowOff>7455</xdr:rowOff>
    </xdr:to>
    <xdr:cxnSp macro="">
      <xdr:nvCxnSpPr>
        <xdr:cNvPr id="69" name="直線コネクタ 68"/>
        <xdr:cNvCxnSpPr/>
      </xdr:nvCxnSpPr>
      <xdr:spPr>
        <a:xfrm>
          <a:off x="2019300" y="5365708"/>
          <a:ext cx="889000" cy="12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28615</xdr:rowOff>
    </xdr:from>
    <xdr:to>
      <xdr:col>4</xdr:col>
      <xdr:colOff>206375</xdr:colOff>
      <xdr:row>36</xdr:row>
      <xdr:rowOff>130215</xdr:rowOff>
    </xdr:to>
    <xdr:sp macro="" textlink="">
      <xdr:nvSpPr>
        <xdr:cNvPr id="70" name="フローチャート : 判断 69"/>
        <xdr:cNvSpPr/>
      </xdr:nvSpPr>
      <xdr:spPr>
        <a:xfrm>
          <a:off x="2857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121342</xdr:rowOff>
    </xdr:from>
    <xdr:ext cx="534377" cy="259045"/>
    <xdr:sp macro="" textlink="">
      <xdr:nvSpPr>
        <xdr:cNvPr id="71" name="テキスト ボックス 70"/>
        <xdr:cNvSpPr txBox="1"/>
      </xdr:nvSpPr>
      <xdr:spPr>
        <a:xfrm>
          <a:off x="2641111" y="629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3634</xdr:rowOff>
    </xdr:from>
    <xdr:to>
      <xdr:col>2</xdr:col>
      <xdr:colOff>638175</xdr:colOff>
      <xdr:row>31</xdr:row>
      <xdr:rowOff>50758</xdr:rowOff>
    </xdr:to>
    <xdr:cxnSp macro="">
      <xdr:nvCxnSpPr>
        <xdr:cNvPr id="72" name="直線コネクタ 71"/>
        <xdr:cNvCxnSpPr/>
      </xdr:nvCxnSpPr>
      <xdr:spPr>
        <a:xfrm>
          <a:off x="1130300" y="5318584"/>
          <a:ext cx="889000" cy="4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134114</xdr:rowOff>
    </xdr:from>
    <xdr:to>
      <xdr:col>3</xdr:col>
      <xdr:colOff>3175</xdr:colOff>
      <xdr:row>36</xdr:row>
      <xdr:rowOff>64264</xdr:rowOff>
    </xdr:to>
    <xdr:sp macro="" textlink="">
      <xdr:nvSpPr>
        <xdr:cNvPr id="73" name="フローチャート : 判断 72"/>
        <xdr:cNvSpPr/>
      </xdr:nvSpPr>
      <xdr:spPr>
        <a:xfrm>
          <a:off x="1968500" y="613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55391</xdr:rowOff>
    </xdr:from>
    <xdr:ext cx="534377" cy="259045"/>
    <xdr:sp macro="" textlink="">
      <xdr:nvSpPr>
        <xdr:cNvPr id="74" name="テキスト ボックス 73"/>
        <xdr:cNvSpPr txBox="1"/>
      </xdr:nvSpPr>
      <xdr:spPr>
        <a:xfrm>
          <a:off x="1752111" y="622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111777</xdr:rowOff>
    </xdr:from>
    <xdr:to>
      <xdr:col>1</xdr:col>
      <xdr:colOff>485775</xdr:colOff>
      <xdr:row>36</xdr:row>
      <xdr:rowOff>41927</xdr:rowOff>
    </xdr:to>
    <xdr:sp macro="" textlink="">
      <xdr:nvSpPr>
        <xdr:cNvPr id="75" name="フローチャート : 判断 74"/>
        <xdr:cNvSpPr/>
      </xdr:nvSpPr>
      <xdr:spPr>
        <a:xfrm>
          <a:off x="1079500" y="611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33054</xdr:rowOff>
    </xdr:from>
    <xdr:ext cx="534377" cy="259045"/>
    <xdr:sp macro="" textlink="">
      <xdr:nvSpPr>
        <xdr:cNvPr id="76" name="テキスト ボックス 75"/>
        <xdr:cNvSpPr txBox="1"/>
      </xdr:nvSpPr>
      <xdr:spPr>
        <a:xfrm>
          <a:off x="863111" y="62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68963</xdr:rowOff>
    </xdr:from>
    <xdr:to>
      <xdr:col>6</xdr:col>
      <xdr:colOff>561975</xdr:colOff>
      <xdr:row>31</xdr:row>
      <xdr:rowOff>170563</xdr:rowOff>
    </xdr:to>
    <xdr:sp macro="" textlink="">
      <xdr:nvSpPr>
        <xdr:cNvPr id="82" name="円/楕円 81"/>
        <xdr:cNvSpPr/>
      </xdr:nvSpPr>
      <xdr:spPr>
        <a:xfrm>
          <a:off x="4584700" y="53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155340</xdr:rowOff>
    </xdr:from>
    <xdr:ext cx="599010" cy="259045"/>
    <xdr:sp macro="" textlink="">
      <xdr:nvSpPr>
        <xdr:cNvPr id="83" name="人件費該当値テキスト"/>
        <xdr:cNvSpPr txBox="1"/>
      </xdr:nvSpPr>
      <xdr:spPr>
        <a:xfrm>
          <a:off x="4686300" y="529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142,721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73518</xdr:rowOff>
    </xdr:from>
    <xdr:to>
      <xdr:col>5</xdr:col>
      <xdr:colOff>409575</xdr:colOff>
      <xdr:row>32</xdr:row>
      <xdr:rowOff>3668</xdr:rowOff>
    </xdr:to>
    <xdr:sp macro="" textlink="">
      <xdr:nvSpPr>
        <xdr:cNvPr id="84" name="円/楕円 83"/>
        <xdr:cNvSpPr/>
      </xdr:nvSpPr>
      <xdr:spPr>
        <a:xfrm>
          <a:off x="3746500" y="53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20195</xdr:rowOff>
    </xdr:from>
    <xdr:ext cx="599010" cy="259045"/>
    <xdr:sp macro="" textlink="">
      <xdr:nvSpPr>
        <xdr:cNvPr id="85" name="テキスト ボックス 84"/>
        <xdr:cNvSpPr txBox="1"/>
      </xdr:nvSpPr>
      <xdr:spPr>
        <a:xfrm>
          <a:off x="3497794" y="516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142,442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128105</xdr:rowOff>
    </xdr:from>
    <xdr:to>
      <xdr:col>4</xdr:col>
      <xdr:colOff>206375</xdr:colOff>
      <xdr:row>32</xdr:row>
      <xdr:rowOff>58255</xdr:rowOff>
    </xdr:to>
    <xdr:sp macro="" textlink="">
      <xdr:nvSpPr>
        <xdr:cNvPr id="86" name="円/楕円 85"/>
        <xdr:cNvSpPr/>
      </xdr:nvSpPr>
      <xdr:spPr>
        <a:xfrm>
          <a:off x="2857500" y="544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74782</xdr:rowOff>
    </xdr:from>
    <xdr:ext cx="599010" cy="259045"/>
    <xdr:sp macro="" textlink="">
      <xdr:nvSpPr>
        <xdr:cNvPr id="87" name="テキスト ボックス 86"/>
        <xdr:cNvSpPr txBox="1"/>
      </xdr:nvSpPr>
      <xdr:spPr>
        <a:xfrm>
          <a:off x="2608794" y="521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139,099</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171408</xdr:rowOff>
    </xdr:from>
    <xdr:to>
      <xdr:col>3</xdr:col>
      <xdr:colOff>3175</xdr:colOff>
      <xdr:row>31</xdr:row>
      <xdr:rowOff>101558</xdr:rowOff>
    </xdr:to>
    <xdr:sp macro="" textlink="">
      <xdr:nvSpPr>
        <xdr:cNvPr id="88" name="円/楕円 87"/>
        <xdr:cNvSpPr/>
      </xdr:nvSpPr>
      <xdr:spPr>
        <a:xfrm>
          <a:off x="1968500" y="53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118085</xdr:rowOff>
    </xdr:from>
    <xdr:ext cx="599010" cy="259045"/>
    <xdr:sp macro="" textlink="">
      <xdr:nvSpPr>
        <xdr:cNvPr id="89" name="テキスト ボックス 88"/>
        <xdr:cNvSpPr txBox="1"/>
      </xdr:nvSpPr>
      <xdr:spPr>
        <a:xfrm>
          <a:off x="1719794" y="509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146,947</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124284</xdr:rowOff>
    </xdr:from>
    <xdr:to>
      <xdr:col>1</xdr:col>
      <xdr:colOff>485775</xdr:colOff>
      <xdr:row>31</xdr:row>
      <xdr:rowOff>54434</xdr:rowOff>
    </xdr:to>
    <xdr:sp macro="" textlink="">
      <xdr:nvSpPr>
        <xdr:cNvPr id="90" name="円/楕円 89"/>
        <xdr:cNvSpPr/>
      </xdr:nvSpPr>
      <xdr:spPr>
        <a:xfrm>
          <a:off x="1079500" y="526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70961</xdr:rowOff>
    </xdr:from>
    <xdr:ext cx="599010" cy="259045"/>
    <xdr:sp macro="" textlink="">
      <xdr:nvSpPr>
        <xdr:cNvPr id="91" name="テキスト ボックス 90"/>
        <xdr:cNvSpPr txBox="1"/>
      </xdr:nvSpPr>
      <xdr:spPr>
        <a:xfrm>
          <a:off x="830794" y="504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43933</xdr:rowOff>
    </xdr:from>
    <xdr:to>
      <xdr:col>6</xdr:col>
      <xdr:colOff>510540</xdr:colOff>
      <xdr:row>59</xdr:row>
      <xdr:rowOff>148795</xdr:rowOff>
    </xdr:to>
    <xdr:cxnSp macro="">
      <xdr:nvCxnSpPr>
        <xdr:cNvPr id="118" name="直線コネクタ 117"/>
        <xdr:cNvCxnSpPr/>
      </xdr:nvCxnSpPr>
      <xdr:spPr>
        <a:xfrm flipV="1">
          <a:off x="4633595" y="8787883"/>
          <a:ext cx="1270" cy="147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152622</xdr:rowOff>
    </xdr:from>
    <xdr:ext cx="534377" cy="259045"/>
    <xdr:sp macro="" textlink="">
      <xdr:nvSpPr>
        <xdr:cNvPr id="119" name="物件費最小値テキスト"/>
        <xdr:cNvSpPr txBox="1"/>
      </xdr:nvSpPr>
      <xdr:spPr>
        <a:xfrm>
          <a:off x="4686300" y="102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59</xdr:row>
      <xdr:rowOff>148795</xdr:rowOff>
    </xdr:from>
    <xdr:to>
      <xdr:col>6</xdr:col>
      <xdr:colOff>600075</xdr:colOff>
      <xdr:row>59</xdr:row>
      <xdr:rowOff>148795</xdr:rowOff>
    </xdr:to>
    <xdr:cxnSp macro="">
      <xdr:nvCxnSpPr>
        <xdr:cNvPr id="120" name="直線コネクタ 119"/>
        <xdr:cNvCxnSpPr/>
      </xdr:nvCxnSpPr>
      <xdr:spPr>
        <a:xfrm>
          <a:off x="4546600" y="1026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162060</xdr:rowOff>
    </xdr:from>
    <xdr:ext cx="599010" cy="259045"/>
    <xdr:sp macro="" textlink="">
      <xdr:nvSpPr>
        <xdr:cNvPr id="121" name="物件費最大値テキスト"/>
        <xdr:cNvSpPr txBox="1"/>
      </xdr:nvSpPr>
      <xdr:spPr>
        <a:xfrm>
          <a:off x="4686300" y="856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51</xdr:row>
      <xdr:rowOff>43933</xdr:rowOff>
    </xdr:from>
    <xdr:to>
      <xdr:col>6</xdr:col>
      <xdr:colOff>600075</xdr:colOff>
      <xdr:row>51</xdr:row>
      <xdr:rowOff>43933</xdr:rowOff>
    </xdr:to>
    <xdr:cxnSp macro="">
      <xdr:nvCxnSpPr>
        <xdr:cNvPr id="122" name="直線コネクタ 121"/>
        <xdr:cNvCxnSpPr/>
      </xdr:nvCxnSpPr>
      <xdr:spPr>
        <a:xfrm>
          <a:off x="4546600" y="8787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99401</xdr:rowOff>
    </xdr:from>
    <xdr:to>
      <xdr:col>6</xdr:col>
      <xdr:colOff>511175</xdr:colOff>
      <xdr:row>55</xdr:row>
      <xdr:rowOff>135062</xdr:rowOff>
    </xdr:to>
    <xdr:cxnSp macro="">
      <xdr:nvCxnSpPr>
        <xdr:cNvPr id="123" name="直線コネクタ 122"/>
        <xdr:cNvCxnSpPr/>
      </xdr:nvCxnSpPr>
      <xdr:spPr>
        <a:xfrm>
          <a:off x="3797300" y="9529151"/>
          <a:ext cx="8382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99625</xdr:rowOff>
    </xdr:from>
    <xdr:ext cx="534377" cy="259045"/>
    <xdr:sp macro="" textlink="">
      <xdr:nvSpPr>
        <xdr:cNvPr id="124" name="物件費平均値テキスト"/>
        <xdr:cNvSpPr txBox="1"/>
      </xdr:nvSpPr>
      <xdr:spPr>
        <a:xfrm>
          <a:off x="4686300" y="970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121198</xdr:rowOff>
    </xdr:from>
    <xdr:to>
      <xdr:col>6</xdr:col>
      <xdr:colOff>561975</xdr:colOff>
      <xdr:row>57</xdr:row>
      <xdr:rowOff>51348</xdr:rowOff>
    </xdr:to>
    <xdr:sp macro="" textlink="">
      <xdr:nvSpPr>
        <xdr:cNvPr id="125" name="フローチャート : 判断 124"/>
        <xdr:cNvSpPr/>
      </xdr:nvSpPr>
      <xdr:spPr>
        <a:xfrm>
          <a:off x="4584700" y="97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56310</xdr:rowOff>
    </xdr:from>
    <xdr:to>
      <xdr:col>5</xdr:col>
      <xdr:colOff>358775</xdr:colOff>
      <xdr:row>55</xdr:row>
      <xdr:rowOff>99401</xdr:rowOff>
    </xdr:to>
    <xdr:cxnSp macro="">
      <xdr:nvCxnSpPr>
        <xdr:cNvPr id="126" name="直線コネクタ 125"/>
        <xdr:cNvCxnSpPr/>
      </xdr:nvCxnSpPr>
      <xdr:spPr>
        <a:xfrm>
          <a:off x="2908300" y="9486060"/>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60750</xdr:rowOff>
    </xdr:from>
    <xdr:to>
      <xdr:col>5</xdr:col>
      <xdr:colOff>409575</xdr:colOff>
      <xdr:row>57</xdr:row>
      <xdr:rowOff>162350</xdr:rowOff>
    </xdr:to>
    <xdr:sp macro="" textlink="">
      <xdr:nvSpPr>
        <xdr:cNvPr id="127" name="フローチャート : 判断 126"/>
        <xdr:cNvSpPr/>
      </xdr:nvSpPr>
      <xdr:spPr>
        <a:xfrm>
          <a:off x="3746500" y="98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153477</xdr:rowOff>
    </xdr:from>
    <xdr:ext cx="534377" cy="259045"/>
    <xdr:sp macro="" textlink="">
      <xdr:nvSpPr>
        <xdr:cNvPr id="128" name="テキスト ボックス 127"/>
        <xdr:cNvSpPr txBox="1"/>
      </xdr:nvSpPr>
      <xdr:spPr>
        <a:xfrm>
          <a:off x="3530111" y="9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56310</xdr:rowOff>
    </xdr:from>
    <xdr:to>
      <xdr:col>4</xdr:col>
      <xdr:colOff>155575</xdr:colOff>
      <xdr:row>56</xdr:row>
      <xdr:rowOff>3471</xdr:rowOff>
    </xdr:to>
    <xdr:cxnSp macro="">
      <xdr:nvCxnSpPr>
        <xdr:cNvPr id="129" name="直線コネクタ 128"/>
        <xdr:cNvCxnSpPr/>
      </xdr:nvCxnSpPr>
      <xdr:spPr>
        <a:xfrm flipV="1">
          <a:off x="2019300" y="9486060"/>
          <a:ext cx="889000" cy="1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122635</xdr:rowOff>
    </xdr:from>
    <xdr:to>
      <xdr:col>4</xdr:col>
      <xdr:colOff>206375</xdr:colOff>
      <xdr:row>58</xdr:row>
      <xdr:rowOff>52785</xdr:rowOff>
    </xdr:to>
    <xdr:sp macro="" textlink="">
      <xdr:nvSpPr>
        <xdr:cNvPr id="130" name="フローチャート : 判断 129"/>
        <xdr:cNvSpPr/>
      </xdr:nvSpPr>
      <xdr:spPr>
        <a:xfrm>
          <a:off x="2857500" y="989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43912</xdr:rowOff>
    </xdr:from>
    <xdr:ext cx="534377" cy="259045"/>
    <xdr:sp macro="" textlink="">
      <xdr:nvSpPr>
        <xdr:cNvPr id="131" name="テキスト ボックス 130"/>
        <xdr:cNvSpPr txBox="1"/>
      </xdr:nvSpPr>
      <xdr:spPr>
        <a:xfrm>
          <a:off x="2641111" y="998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3471</xdr:rowOff>
    </xdr:from>
    <xdr:to>
      <xdr:col>2</xdr:col>
      <xdr:colOff>638175</xdr:colOff>
      <xdr:row>56</xdr:row>
      <xdr:rowOff>134410</xdr:rowOff>
    </xdr:to>
    <xdr:cxnSp macro="">
      <xdr:nvCxnSpPr>
        <xdr:cNvPr id="132" name="直線コネクタ 131"/>
        <xdr:cNvCxnSpPr/>
      </xdr:nvCxnSpPr>
      <xdr:spPr>
        <a:xfrm flipV="1">
          <a:off x="1130300" y="9604671"/>
          <a:ext cx="889000" cy="13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17201</xdr:rowOff>
    </xdr:from>
    <xdr:to>
      <xdr:col>3</xdr:col>
      <xdr:colOff>3175</xdr:colOff>
      <xdr:row>58</xdr:row>
      <xdr:rowOff>118801</xdr:rowOff>
    </xdr:to>
    <xdr:sp macro="" textlink="">
      <xdr:nvSpPr>
        <xdr:cNvPr id="133" name="フローチャート : 判断 132"/>
        <xdr:cNvSpPr/>
      </xdr:nvSpPr>
      <xdr:spPr>
        <a:xfrm>
          <a:off x="1968500" y="9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109928</xdr:rowOff>
    </xdr:from>
    <xdr:ext cx="534377" cy="259045"/>
    <xdr:sp macro="" textlink="">
      <xdr:nvSpPr>
        <xdr:cNvPr id="134" name="テキスト ボックス 133"/>
        <xdr:cNvSpPr txBox="1"/>
      </xdr:nvSpPr>
      <xdr:spPr>
        <a:xfrm>
          <a:off x="1752111" y="1005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23569</xdr:rowOff>
    </xdr:from>
    <xdr:to>
      <xdr:col>1</xdr:col>
      <xdr:colOff>485775</xdr:colOff>
      <xdr:row>57</xdr:row>
      <xdr:rowOff>125169</xdr:rowOff>
    </xdr:to>
    <xdr:sp macro="" textlink="">
      <xdr:nvSpPr>
        <xdr:cNvPr id="135" name="フローチャート : 判断 134"/>
        <xdr:cNvSpPr/>
      </xdr:nvSpPr>
      <xdr:spPr>
        <a:xfrm>
          <a:off x="1079500" y="979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116296</xdr:rowOff>
    </xdr:from>
    <xdr:ext cx="534377" cy="259045"/>
    <xdr:sp macro="" textlink="">
      <xdr:nvSpPr>
        <xdr:cNvPr id="136" name="テキスト ボックス 135"/>
        <xdr:cNvSpPr txBox="1"/>
      </xdr:nvSpPr>
      <xdr:spPr>
        <a:xfrm>
          <a:off x="863111" y="98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84262</xdr:rowOff>
    </xdr:from>
    <xdr:to>
      <xdr:col>6</xdr:col>
      <xdr:colOff>561975</xdr:colOff>
      <xdr:row>56</xdr:row>
      <xdr:rowOff>14412</xdr:rowOff>
    </xdr:to>
    <xdr:sp macro="" textlink="">
      <xdr:nvSpPr>
        <xdr:cNvPr id="142" name="円/楕円 141"/>
        <xdr:cNvSpPr/>
      </xdr:nvSpPr>
      <xdr:spPr>
        <a:xfrm>
          <a:off x="4584700" y="951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107139</xdr:rowOff>
    </xdr:from>
    <xdr:ext cx="534377" cy="259045"/>
    <xdr:sp macro="" textlink="">
      <xdr:nvSpPr>
        <xdr:cNvPr id="143" name="物件費該当値テキスト"/>
        <xdr:cNvSpPr txBox="1"/>
      </xdr:nvSpPr>
      <xdr:spPr>
        <a:xfrm>
          <a:off x="4686300" y="936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99,784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48601</xdr:rowOff>
    </xdr:from>
    <xdr:to>
      <xdr:col>5</xdr:col>
      <xdr:colOff>409575</xdr:colOff>
      <xdr:row>55</xdr:row>
      <xdr:rowOff>150201</xdr:rowOff>
    </xdr:to>
    <xdr:sp macro="" textlink="">
      <xdr:nvSpPr>
        <xdr:cNvPr id="144" name="円/楕円 143"/>
        <xdr:cNvSpPr/>
      </xdr:nvSpPr>
      <xdr:spPr>
        <a:xfrm>
          <a:off x="3746500" y="94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166728</xdr:rowOff>
    </xdr:from>
    <xdr:ext cx="599010" cy="259045"/>
    <xdr:sp macro="" textlink="">
      <xdr:nvSpPr>
        <xdr:cNvPr id="145" name="テキスト ボックス 144"/>
        <xdr:cNvSpPr txBox="1"/>
      </xdr:nvSpPr>
      <xdr:spPr>
        <a:xfrm>
          <a:off x="3497794" y="925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101,968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5510</xdr:rowOff>
    </xdr:from>
    <xdr:to>
      <xdr:col>4</xdr:col>
      <xdr:colOff>206375</xdr:colOff>
      <xdr:row>55</xdr:row>
      <xdr:rowOff>107110</xdr:rowOff>
    </xdr:to>
    <xdr:sp macro="" textlink="">
      <xdr:nvSpPr>
        <xdr:cNvPr id="146" name="円/楕円 145"/>
        <xdr:cNvSpPr/>
      </xdr:nvSpPr>
      <xdr:spPr>
        <a:xfrm>
          <a:off x="2857500" y="94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123637</xdr:rowOff>
    </xdr:from>
    <xdr:ext cx="599010" cy="259045"/>
    <xdr:sp macro="" textlink="">
      <xdr:nvSpPr>
        <xdr:cNvPr id="147" name="テキスト ボックス 146"/>
        <xdr:cNvSpPr txBox="1"/>
      </xdr:nvSpPr>
      <xdr:spPr>
        <a:xfrm>
          <a:off x="2608794" y="921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104,607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124121</xdr:rowOff>
    </xdr:from>
    <xdr:to>
      <xdr:col>3</xdr:col>
      <xdr:colOff>3175</xdr:colOff>
      <xdr:row>56</xdr:row>
      <xdr:rowOff>54271</xdr:rowOff>
    </xdr:to>
    <xdr:sp macro="" textlink="">
      <xdr:nvSpPr>
        <xdr:cNvPr id="148" name="円/楕円 147"/>
        <xdr:cNvSpPr/>
      </xdr:nvSpPr>
      <xdr:spPr>
        <a:xfrm>
          <a:off x="1968500" y="955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70798</xdr:rowOff>
    </xdr:from>
    <xdr:ext cx="534377" cy="259045"/>
    <xdr:sp macro="" textlink="">
      <xdr:nvSpPr>
        <xdr:cNvPr id="149" name="テキスト ボックス 148"/>
        <xdr:cNvSpPr txBox="1"/>
      </xdr:nvSpPr>
      <xdr:spPr>
        <a:xfrm>
          <a:off x="1752111" y="932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97,343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83610</xdr:rowOff>
    </xdr:from>
    <xdr:to>
      <xdr:col>1</xdr:col>
      <xdr:colOff>485775</xdr:colOff>
      <xdr:row>57</xdr:row>
      <xdr:rowOff>13760</xdr:rowOff>
    </xdr:to>
    <xdr:sp macro="" textlink="">
      <xdr:nvSpPr>
        <xdr:cNvPr id="150" name="円/楕円 149"/>
        <xdr:cNvSpPr/>
      </xdr:nvSpPr>
      <xdr:spPr>
        <a:xfrm>
          <a:off x="1079500" y="96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30287</xdr:rowOff>
    </xdr:from>
    <xdr:ext cx="534377" cy="259045"/>
    <xdr:sp macro="" textlink="">
      <xdr:nvSpPr>
        <xdr:cNvPr id="151" name="テキスト ボックス 150"/>
        <xdr:cNvSpPr txBox="1"/>
      </xdr:nvSpPr>
      <xdr:spPr>
        <a:xfrm>
          <a:off x="863111" y="94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3" name="直線コネクタ 172"/>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4" name="維持補修費最小値テキスト"/>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5" name="直線コネクタ 174"/>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6" name="維持補修費最大値テキスト"/>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7" name="直線コネクタ 176"/>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110668</xdr:rowOff>
    </xdr:from>
    <xdr:to>
      <xdr:col>6</xdr:col>
      <xdr:colOff>511175</xdr:colOff>
      <xdr:row>73</xdr:row>
      <xdr:rowOff>17125</xdr:rowOff>
    </xdr:to>
    <xdr:cxnSp macro="">
      <xdr:nvCxnSpPr>
        <xdr:cNvPr id="178" name="直線コネクタ 177"/>
        <xdr:cNvCxnSpPr/>
      </xdr:nvCxnSpPr>
      <xdr:spPr>
        <a:xfrm flipV="1">
          <a:off x="3797300" y="12455068"/>
          <a:ext cx="838200" cy="7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157990</xdr:rowOff>
    </xdr:from>
    <xdr:ext cx="469744" cy="259045"/>
    <xdr:sp macro="" textlink="">
      <xdr:nvSpPr>
        <xdr:cNvPr id="179" name="維持補修費平均値テキスト"/>
        <xdr:cNvSpPr txBox="1"/>
      </xdr:nvSpPr>
      <xdr:spPr>
        <a:xfrm>
          <a:off x="4686300" y="13016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80" name="フローチャート : 判断 179"/>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17125</xdr:rowOff>
    </xdr:from>
    <xdr:to>
      <xdr:col>5</xdr:col>
      <xdr:colOff>358775</xdr:colOff>
      <xdr:row>73</xdr:row>
      <xdr:rowOff>140203</xdr:rowOff>
    </xdr:to>
    <xdr:cxnSp macro="">
      <xdr:nvCxnSpPr>
        <xdr:cNvPr id="181" name="直線コネクタ 180"/>
        <xdr:cNvCxnSpPr/>
      </xdr:nvCxnSpPr>
      <xdr:spPr>
        <a:xfrm flipV="1">
          <a:off x="2908300" y="12532975"/>
          <a:ext cx="889000" cy="12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26355</xdr:rowOff>
    </xdr:from>
    <xdr:to>
      <xdr:col>5</xdr:col>
      <xdr:colOff>409575</xdr:colOff>
      <xdr:row>76</xdr:row>
      <xdr:rowOff>127955</xdr:rowOff>
    </xdr:to>
    <xdr:sp macro="" textlink="">
      <xdr:nvSpPr>
        <xdr:cNvPr id="182" name="フローチャート : 判断 181"/>
        <xdr:cNvSpPr/>
      </xdr:nvSpPr>
      <xdr:spPr>
        <a:xfrm>
          <a:off x="3746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119082</xdr:rowOff>
    </xdr:from>
    <xdr:ext cx="469744" cy="259045"/>
    <xdr:sp macro="" textlink="">
      <xdr:nvSpPr>
        <xdr:cNvPr id="183" name="テキスト ボックス 182"/>
        <xdr:cNvSpPr txBox="1"/>
      </xdr:nvSpPr>
      <xdr:spPr>
        <a:xfrm>
          <a:off x="3562427"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140203</xdr:rowOff>
    </xdr:from>
    <xdr:to>
      <xdr:col>4</xdr:col>
      <xdr:colOff>155575</xdr:colOff>
      <xdr:row>73</xdr:row>
      <xdr:rowOff>157256</xdr:rowOff>
    </xdr:to>
    <xdr:cxnSp macro="">
      <xdr:nvCxnSpPr>
        <xdr:cNvPr id="184" name="直線コネクタ 183"/>
        <xdr:cNvCxnSpPr/>
      </xdr:nvCxnSpPr>
      <xdr:spPr>
        <a:xfrm flipV="1">
          <a:off x="2019300" y="12656053"/>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41900</xdr:rowOff>
    </xdr:from>
    <xdr:to>
      <xdr:col>4</xdr:col>
      <xdr:colOff>206375</xdr:colOff>
      <xdr:row>76</xdr:row>
      <xdr:rowOff>143500</xdr:rowOff>
    </xdr:to>
    <xdr:sp macro="" textlink="">
      <xdr:nvSpPr>
        <xdr:cNvPr id="185" name="フローチャート : 判断 184"/>
        <xdr:cNvSpPr/>
      </xdr:nvSpPr>
      <xdr:spPr>
        <a:xfrm>
          <a:off x="2857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134627</xdr:rowOff>
    </xdr:from>
    <xdr:ext cx="469744" cy="259045"/>
    <xdr:sp macro="" textlink="">
      <xdr:nvSpPr>
        <xdr:cNvPr id="186" name="テキスト ボックス 185"/>
        <xdr:cNvSpPr txBox="1"/>
      </xdr:nvSpPr>
      <xdr:spPr>
        <a:xfrm>
          <a:off x="2673427" y="13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49815</xdr:rowOff>
    </xdr:from>
    <xdr:to>
      <xdr:col>2</xdr:col>
      <xdr:colOff>638175</xdr:colOff>
      <xdr:row>73</xdr:row>
      <xdr:rowOff>157256</xdr:rowOff>
    </xdr:to>
    <xdr:cxnSp macro="">
      <xdr:nvCxnSpPr>
        <xdr:cNvPr id="187" name="直線コネクタ 186"/>
        <xdr:cNvCxnSpPr/>
      </xdr:nvCxnSpPr>
      <xdr:spPr>
        <a:xfrm>
          <a:off x="1130300" y="12051315"/>
          <a:ext cx="889000" cy="62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45740</xdr:rowOff>
    </xdr:from>
    <xdr:to>
      <xdr:col>3</xdr:col>
      <xdr:colOff>3175</xdr:colOff>
      <xdr:row>76</xdr:row>
      <xdr:rowOff>147340</xdr:rowOff>
    </xdr:to>
    <xdr:sp macro="" textlink="">
      <xdr:nvSpPr>
        <xdr:cNvPr id="188" name="フローチャート : 判断 187"/>
        <xdr:cNvSpPr/>
      </xdr:nvSpPr>
      <xdr:spPr>
        <a:xfrm>
          <a:off x="1968500" y="1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138467</xdr:rowOff>
    </xdr:from>
    <xdr:ext cx="469744" cy="259045"/>
    <xdr:sp macro="" textlink="">
      <xdr:nvSpPr>
        <xdr:cNvPr id="189" name="テキスト ボックス 188"/>
        <xdr:cNvSpPr txBox="1"/>
      </xdr:nvSpPr>
      <xdr:spPr>
        <a:xfrm>
          <a:off x="1784427" y="1316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72075</xdr:rowOff>
    </xdr:from>
    <xdr:to>
      <xdr:col>1</xdr:col>
      <xdr:colOff>485775</xdr:colOff>
      <xdr:row>77</xdr:row>
      <xdr:rowOff>2225</xdr:rowOff>
    </xdr:to>
    <xdr:sp macro="" textlink="">
      <xdr:nvSpPr>
        <xdr:cNvPr id="190" name="フローチャート : 判断 189"/>
        <xdr:cNvSpPr/>
      </xdr:nvSpPr>
      <xdr:spPr>
        <a:xfrm>
          <a:off x="1079500" y="131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164802</xdr:rowOff>
    </xdr:from>
    <xdr:ext cx="469744" cy="259045"/>
    <xdr:sp macro="" textlink="">
      <xdr:nvSpPr>
        <xdr:cNvPr id="191" name="テキスト ボックス 190"/>
        <xdr:cNvSpPr txBox="1"/>
      </xdr:nvSpPr>
      <xdr:spPr>
        <a:xfrm>
          <a:off x="895427" y="1319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59868</xdr:rowOff>
    </xdr:from>
    <xdr:to>
      <xdr:col>6</xdr:col>
      <xdr:colOff>561975</xdr:colOff>
      <xdr:row>72</xdr:row>
      <xdr:rowOff>161468</xdr:rowOff>
    </xdr:to>
    <xdr:sp macro="" textlink="">
      <xdr:nvSpPr>
        <xdr:cNvPr id="197" name="円/楕円 196"/>
        <xdr:cNvSpPr/>
      </xdr:nvSpPr>
      <xdr:spPr>
        <a:xfrm>
          <a:off x="4584700" y="1240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82745</xdr:rowOff>
    </xdr:from>
    <xdr:ext cx="534377" cy="259045"/>
    <xdr:sp macro="" textlink="">
      <xdr:nvSpPr>
        <xdr:cNvPr id="198" name="維持補修費該当値テキスト"/>
        <xdr:cNvSpPr txBox="1"/>
      </xdr:nvSpPr>
      <xdr:spPr>
        <a:xfrm>
          <a:off x="4686300" y="1225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23,135</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137775</xdr:rowOff>
    </xdr:from>
    <xdr:to>
      <xdr:col>5</xdr:col>
      <xdr:colOff>409575</xdr:colOff>
      <xdr:row>73</xdr:row>
      <xdr:rowOff>67925</xdr:rowOff>
    </xdr:to>
    <xdr:sp macro="" textlink="">
      <xdr:nvSpPr>
        <xdr:cNvPr id="199" name="円/楕円 198"/>
        <xdr:cNvSpPr/>
      </xdr:nvSpPr>
      <xdr:spPr>
        <a:xfrm>
          <a:off x="3746500" y="124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84452</xdr:rowOff>
    </xdr:from>
    <xdr:ext cx="534377" cy="259045"/>
    <xdr:sp macro="" textlink="">
      <xdr:nvSpPr>
        <xdr:cNvPr id="200" name="テキスト ボックス 199"/>
        <xdr:cNvSpPr txBox="1"/>
      </xdr:nvSpPr>
      <xdr:spPr>
        <a:xfrm>
          <a:off x="3530111" y="1225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21,431</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89403</xdr:rowOff>
    </xdr:from>
    <xdr:to>
      <xdr:col>4</xdr:col>
      <xdr:colOff>206375</xdr:colOff>
      <xdr:row>74</xdr:row>
      <xdr:rowOff>19553</xdr:rowOff>
    </xdr:to>
    <xdr:sp macro="" textlink="">
      <xdr:nvSpPr>
        <xdr:cNvPr id="201" name="円/楕円 200"/>
        <xdr:cNvSpPr/>
      </xdr:nvSpPr>
      <xdr:spPr>
        <a:xfrm>
          <a:off x="2857500" y="1260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36080</xdr:rowOff>
    </xdr:from>
    <xdr:ext cx="534377" cy="259045"/>
    <xdr:sp macro="" textlink="">
      <xdr:nvSpPr>
        <xdr:cNvPr id="202" name="テキスト ボックス 201"/>
        <xdr:cNvSpPr txBox="1"/>
      </xdr:nvSpPr>
      <xdr:spPr>
        <a:xfrm>
          <a:off x="2641111" y="1238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18,739</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106456</xdr:rowOff>
    </xdr:from>
    <xdr:to>
      <xdr:col>3</xdr:col>
      <xdr:colOff>3175</xdr:colOff>
      <xdr:row>74</xdr:row>
      <xdr:rowOff>36606</xdr:rowOff>
    </xdr:to>
    <xdr:sp macro="" textlink="">
      <xdr:nvSpPr>
        <xdr:cNvPr id="203" name="円/楕円 202"/>
        <xdr:cNvSpPr/>
      </xdr:nvSpPr>
      <xdr:spPr>
        <a:xfrm>
          <a:off x="1968500" y="126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53133</xdr:rowOff>
    </xdr:from>
    <xdr:ext cx="534377" cy="259045"/>
    <xdr:sp macro="" textlink="">
      <xdr:nvSpPr>
        <xdr:cNvPr id="204" name="テキスト ボックス 203"/>
        <xdr:cNvSpPr txBox="1"/>
      </xdr:nvSpPr>
      <xdr:spPr>
        <a:xfrm>
          <a:off x="1752111" y="1239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18,366</a:t>
          </a:r>
          <a:endParaRPr kumimoji="1" lang="ja-JP" altLang="en-US" sz="1000" b="1">
            <a:solidFill>
              <a:srgbClr val="FF0000"/>
            </a:solidFill>
            <a:latin typeface="ＭＳ Ｐゴシック"/>
          </a:endParaRPr>
        </a:p>
      </xdr:txBody>
    </xdr:sp>
    <xdr:clientData/>
  </xdr:oneCellAnchor>
  <xdr:twoCellAnchor>
    <xdr:from>
      <xdr:col>1</xdr:col>
      <xdr:colOff>384175</xdr:colOff>
      <xdr:row>69</xdr:row>
      <xdr:rowOff>170465</xdr:rowOff>
    </xdr:from>
    <xdr:to>
      <xdr:col>1</xdr:col>
      <xdr:colOff>485775</xdr:colOff>
      <xdr:row>70</xdr:row>
      <xdr:rowOff>100615</xdr:rowOff>
    </xdr:to>
    <xdr:sp macro="" textlink="">
      <xdr:nvSpPr>
        <xdr:cNvPr id="205" name="円/楕円 204"/>
        <xdr:cNvSpPr/>
      </xdr:nvSpPr>
      <xdr:spPr>
        <a:xfrm>
          <a:off x="1079500" y="120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68</xdr:row>
      <xdr:rowOff>117142</xdr:rowOff>
    </xdr:from>
    <xdr:ext cx="534377" cy="259045"/>
    <xdr:sp macro="" textlink="">
      <xdr:nvSpPr>
        <xdr:cNvPr id="206" name="テキスト ボックス 205"/>
        <xdr:cNvSpPr txBox="1"/>
      </xdr:nvSpPr>
      <xdr:spPr>
        <a:xfrm>
          <a:off x="863111" y="1177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31" name="直線コネクタ 230"/>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2" name="扶助費最小値テキスト"/>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3" name="直線コネクタ 232"/>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4" name="扶助費最大値テキスト"/>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5" name="直線コネクタ 234"/>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32905</xdr:rowOff>
    </xdr:from>
    <xdr:to>
      <xdr:col>6</xdr:col>
      <xdr:colOff>511175</xdr:colOff>
      <xdr:row>93</xdr:row>
      <xdr:rowOff>88342</xdr:rowOff>
    </xdr:to>
    <xdr:cxnSp macro="">
      <xdr:nvCxnSpPr>
        <xdr:cNvPr id="236" name="直線コネクタ 235"/>
        <xdr:cNvCxnSpPr/>
      </xdr:nvCxnSpPr>
      <xdr:spPr>
        <a:xfrm flipV="1">
          <a:off x="3797300" y="15977755"/>
          <a:ext cx="838200" cy="5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69536</xdr:rowOff>
    </xdr:from>
    <xdr:ext cx="534377" cy="259045"/>
    <xdr:sp macro="" textlink="">
      <xdr:nvSpPr>
        <xdr:cNvPr id="237" name="扶助費平均値テキスト"/>
        <xdr:cNvSpPr txBox="1"/>
      </xdr:nvSpPr>
      <xdr:spPr>
        <a:xfrm>
          <a:off x="4686300" y="16357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38" name="フローチャート : 判断 237"/>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88342</xdr:rowOff>
    </xdr:from>
    <xdr:to>
      <xdr:col>5</xdr:col>
      <xdr:colOff>358775</xdr:colOff>
      <xdr:row>94</xdr:row>
      <xdr:rowOff>16314</xdr:rowOff>
    </xdr:to>
    <xdr:cxnSp macro="">
      <xdr:nvCxnSpPr>
        <xdr:cNvPr id="239" name="直線コネクタ 238"/>
        <xdr:cNvCxnSpPr/>
      </xdr:nvCxnSpPr>
      <xdr:spPr>
        <a:xfrm flipV="1">
          <a:off x="2908300" y="16033192"/>
          <a:ext cx="889000" cy="9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106617</xdr:rowOff>
    </xdr:from>
    <xdr:to>
      <xdr:col>5</xdr:col>
      <xdr:colOff>409575</xdr:colOff>
      <xdr:row>96</xdr:row>
      <xdr:rowOff>36767</xdr:rowOff>
    </xdr:to>
    <xdr:sp macro="" textlink="">
      <xdr:nvSpPr>
        <xdr:cNvPr id="240" name="フローチャート : 判断 239"/>
        <xdr:cNvSpPr/>
      </xdr:nvSpPr>
      <xdr:spPr>
        <a:xfrm>
          <a:off x="3746500" y="163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27894</xdr:rowOff>
    </xdr:from>
    <xdr:ext cx="534377" cy="259045"/>
    <xdr:sp macro="" textlink="">
      <xdr:nvSpPr>
        <xdr:cNvPr id="241" name="テキスト ボックス 240"/>
        <xdr:cNvSpPr txBox="1"/>
      </xdr:nvSpPr>
      <xdr:spPr>
        <a:xfrm>
          <a:off x="3530111" y="164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16314</xdr:rowOff>
    </xdr:from>
    <xdr:to>
      <xdr:col>4</xdr:col>
      <xdr:colOff>155575</xdr:colOff>
      <xdr:row>94</xdr:row>
      <xdr:rowOff>39612</xdr:rowOff>
    </xdr:to>
    <xdr:cxnSp macro="">
      <xdr:nvCxnSpPr>
        <xdr:cNvPr id="242" name="直線コネクタ 241"/>
        <xdr:cNvCxnSpPr/>
      </xdr:nvCxnSpPr>
      <xdr:spPr>
        <a:xfrm flipV="1">
          <a:off x="2019300" y="16132614"/>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62916</xdr:rowOff>
    </xdr:from>
    <xdr:to>
      <xdr:col>4</xdr:col>
      <xdr:colOff>206375</xdr:colOff>
      <xdr:row>96</xdr:row>
      <xdr:rowOff>164516</xdr:rowOff>
    </xdr:to>
    <xdr:sp macro="" textlink="">
      <xdr:nvSpPr>
        <xdr:cNvPr id="243" name="フローチャート : 判断 242"/>
        <xdr:cNvSpPr/>
      </xdr:nvSpPr>
      <xdr:spPr>
        <a:xfrm>
          <a:off x="2857500" y="1652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155643</xdr:rowOff>
    </xdr:from>
    <xdr:ext cx="534377" cy="259045"/>
    <xdr:sp macro="" textlink="">
      <xdr:nvSpPr>
        <xdr:cNvPr id="244" name="テキスト ボックス 243"/>
        <xdr:cNvSpPr txBox="1"/>
      </xdr:nvSpPr>
      <xdr:spPr>
        <a:xfrm>
          <a:off x="2641111" y="166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39612</xdr:rowOff>
    </xdr:from>
    <xdr:to>
      <xdr:col>2</xdr:col>
      <xdr:colOff>638175</xdr:colOff>
      <xdr:row>94</xdr:row>
      <xdr:rowOff>85103</xdr:rowOff>
    </xdr:to>
    <xdr:cxnSp macro="">
      <xdr:nvCxnSpPr>
        <xdr:cNvPr id="245" name="直線コネクタ 244"/>
        <xdr:cNvCxnSpPr/>
      </xdr:nvCxnSpPr>
      <xdr:spPr>
        <a:xfrm flipV="1">
          <a:off x="1130300" y="16155912"/>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103760</xdr:rowOff>
    </xdr:from>
    <xdr:to>
      <xdr:col>3</xdr:col>
      <xdr:colOff>3175</xdr:colOff>
      <xdr:row>97</xdr:row>
      <xdr:rowOff>33910</xdr:rowOff>
    </xdr:to>
    <xdr:sp macro="" textlink="">
      <xdr:nvSpPr>
        <xdr:cNvPr id="246" name="フローチャート : 判断 245"/>
        <xdr:cNvSpPr/>
      </xdr:nvSpPr>
      <xdr:spPr>
        <a:xfrm>
          <a:off x="1968500" y="165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25037</xdr:rowOff>
    </xdr:from>
    <xdr:ext cx="534377" cy="259045"/>
    <xdr:sp macro="" textlink="">
      <xdr:nvSpPr>
        <xdr:cNvPr id="247" name="テキスト ボックス 246"/>
        <xdr:cNvSpPr txBox="1"/>
      </xdr:nvSpPr>
      <xdr:spPr>
        <a:xfrm>
          <a:off x="1752111" y="166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90596</xdr:rowOff>
    </xdr:from>
    <xdr:to>
      <xdr:col>1</xdr:col>
      <xdr:colOff>485775</xdr:colOff>
      <xdr:row>97</xdr:row>
      <xdr:rowOff>20746</xdr:rowOff>
    </xdr:to>
    <xdr:sp macro="" textlink="">
      <xdr:nvSpPr>
        <xdr:cNvPr id="248" name="フローチャート : 判断 247"/>
        <xdr:cNvSpPr/>
      </xdr:nvSpPr>
      <xdr:spPr>
        <a:xfrm>
          <a:off x="1079500" y="165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11873</xdr:rowOff>
    </xdr:from>
    <xdr:ext cx="534377" cy="259045"/>
    <xdr:sp macro="" textlink="">
      <xdr:nvSpPr>
        <xdr:cNvPr id="249" name="テキスト ボックス 248"/>
        <xdr:cNvSpPr txBox="1"/>
      </xdr:nvSpPr>
      <xdr:spPr>
        <a:xfrm>
          <a:off x="863111" y="166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153555</xdr:rowOff>
    </xdr:from>
    <xdr:to>
      <xdr:col>6</xdr:col>
      <xdr:colOff>561975</xdr:colOff>
      <xdr:row>93</xdr:row>
      <xdr:rowOff>83705</xdr:rowOff>
    </xdr:to>
    <xdr:sp macro="" textlink="">
      <xdr:nvSpPr>
        <xdr:cNvPr id="255" name="円/楕円 254"/>
        <xdr:cNvSpPr/>
      </xdr:nvSpPr>
      <xdr:spPr>
        <a:xfrm>
          <a:off x="4584700" y="159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4982</xdr:rowOff>
    </xdr:from>
    <xdr:ext cx="534377" cy="259045"/>
    <xdr:sp macro="" textlink="">
      <xdr:nvSpPr>
        <xdr:cNvPr id="256" name="扶助費該当値テキスト"/>
        <xdr:cNvSpPr txBox="1"/>
      </xdr:nvSpPr>
      <xdr:spPr>
        <a:xfrm>
          <a:off x="4686300" y="157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94,606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37542</xdr:rowOff>
    </xdr:from>
    <xdr:to>
      <xdr:col>5</xdr:col>
      <xdr:colOff>409575</xdr:colOff>
      <xdr:row>93</xdr:row>
      <xdr:rowOff>139142</xdr:rowOff>
    </xdr:to>
    <xdr:sp macro="" textlink="">
      <xdr:nvSpPr>
        <xdr:cNvPr id="257" name="円/楕円 256"/>
        <xdr:cNvSpPr/>
      </xdr:nvSpPr>
      <xdr:spPr>
        <a:xfrm>
          <a:off x="3746500" y="1598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155669</xdr:rowOff>
    </xdr:from>
    <xdr:ext cx="534377" cy="259045"/>
    <xdr:sp macro="" textlink="">
      <xdr:nvSpPr>
        <xdr:cNvPr id="258" name="テキスト ボックス 257"/>
        <xdr:cNvSpPr txBox="1"/>
      </xdr:nvSpPr>
      <xdr:spPr>
        <a:xfrm>
          <a:off x="3530111" y="1575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91,696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136964</xdr:rowOff>
    </xdr:from>
    <xdr:to>
      <xdr:col>4</xdr:col>
      <xdr:colOff>206375</xdr:colOff>
      <xdr:row>94</xdr:row>
      <xdr:rowOff>67114</xdr:rowOff>
    </xdr:to>
    <xdr:sp macro="" textlink="">
      <xdr:nvSpPr>
        <xdr:cNvPr id="259" name="円/楕円 258"/>
        <xdr:cNvSpPr/>
      </xdr:nvSpPr>
      <xdr:spPr>
        <a:xfrm>
          <a:off x="2857500" y="1608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83641</xdr:rowOff>
    </xdr:from>
    <xdr:ext cx="534377" cy="259045"/>
    <xdr:sp macro="" textlink="">
      <xdr:nvSpPr>
        <xdr:cNvPr id="260" name="テキスト ボックス 259"/>
        <xdr:cNvSpPr txBox="1"/>
      </xdr:nvSpPr>
      <xdr:spPr>
        <a:xfrm>
          <a:off x="2641111" y="1585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86,477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160262</xdr:rowOff>
    </xdr:from>
    <xdr:to>
      <xdr:col>3</xdr:col>
      <xdr:colOff>3175</xdr:colOff>
      <xdr:row>94</xdr:row>
      <xdr:rowOff>90412</xdr:rowOff>
    </xdr:to>
    <xdr:sp macro="" textlink="">
      <xdr:nvSpPr>
        <xdr:cNvPr id="261" name="円/楕円 260"/>
        <xdr:cNvSpPr/>
      </xdr:nvSpPr>
      <xdr:spPr>
        <a:xfrm>
          <a:off x="1968500" y="161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106939</xdr:rowOff>
    </xdr:from>
    <xdr:ext cx="534377" cy="259045"/>
    <xdr:sp macro="" textlink="">
      <xdr:nvSpPr>
        <xdr:cNvPr id="262" name="テキスト ボックス 261"/>
        <xdr:cNvSpPr txBox="1"/>
      </xdr:nvSpPr>
      <xdr:spPr>
        <a:xfrm>
          <a:off x="1752111" y="1588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85,254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34303</xdr:rowOff>
    </xdr:from>
    <xdr:to>
      <xdr:col>1</xdr:col>
      <xdr:colOff>485775</xdr:colOff>
      <xdr:row>94</xdr:row>
      <xdr:rowOff>135903</xdr:rowOff>
    </xdr:to>
    <xdr:sp macro="" textlink="">
      <xdr:nvSpPr>
        <xdr:cNvPr id="263" name="円/楕円 262"/>
        <xdr:cNvSpPr/>
      </xdr:nvSpPr>
      <xdr:spPr>
        <a:xfrm>
          <a:off x="1079500" y="1615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152430</xdr:rowOff>
    </xdr:from>
    <xdr:ext cx="534377" cy="259045"/>
    <xdr:sp macro="" textlink="">
      <xdr:nvSpPr>
        <xdr:cNvPr id="264" name="テキスト ボックス 263"/>
        <xdr:cNvSpPr txBox="1"/>
      </xdr:nvSpPr>
      <xdr:spPr>
        <a:xfrm>
          <a:off x="863111" y="1592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3912</xdr:rowOff>
    </xdr:from>
    <xdr:to>
      <xdr:col>15</xdr:col>
      <xdr:colOff>180340</xdr:colOff>
      <xdr:row>39</xdr:row>
      <xdr:rowOff>111529</xdr:rowOff>
    </xdr:to>
    <xdr:cxnSp macro="">
      <xdr:nvCxnSpPr>
        <xdr:cNvPr id="289" name="直線コネクタ 288"/>
        <xdr:cNvCxnSpPr/>
      </xdr:nvCxnSpPr>
      <xdr:spPr>
        <a:xfrm flipV="1">
          <a:off x="10475595" y="5318862"/>
          <a:ext cx="1270" cy="147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115356</xdr:rowOff>
    </xdr:from>
    <xdr:ext cx="534377" cy="259045"/>
    <xdr:sp macro="" textlink="">
      <xdr:nvSpPr>
        <xdr:cNvPr id="290" name="補助費等最小値テキスト"/>
        <xdr:cNvSpPr txBox="1"/>
      </xdr:nvSpPr>
      <xdr:spPr>
        <a:xfrm>
          <a:off x="10528300" y="68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39</xdr:row>
      <xdr:rowOff>111529</xdr:rowOff>
    </xdr:from>
    <xdr:to>
      <xdr:col>15</xdr:col>
      <xdr:colOff>269875</xdr:colOff>
      <xdr:row>39</xdr:row>
      <xdr:rowOff>111529</xdr:rowOff>
    </xdr:to>
    <xdr:cxnSp macro="">
      <xdr:nvCxnSpPr>
        <xdr:cNvPr id="291" name="直線コネクタ 290"/>
        <xdr:cNvCxnSpPr/>
      </xdr:nvCxnSpPr>
      <xdr:spPr>
        <a:xfrm>
          <a:off x="10388600" y="679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122039</xdr:rowOff>
    </xdr:from>
    <xdr:ext cx="599010" cy="259045"/>
    <xdr:sp macro="" textlink="">
      <xdr:nvSpPr>
        <xdr:cNvPr id="292" name="補助費等最大値テキスト"/>
        <xdr:cNvSpPr txBox="1"/>
      </xdr:nvSpPr>
      <xdr:spPr>
        <a:xfrm>
          <a:off x="10528300" y="509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31</xdr:row>
      <xdr:rowOff>3912</xdr:rowOff>
    </xdr:from>
    <xdr:to>
      <xdr:col>15</xdr:col>
      <xdr:colOff>269875</xdr:colOff>
      <xdr:row>31</xdr:row>
      <xdr:rowOff>3912</xdr:rowOff>
    </xdr:to>
    <xdr:cxnSp macro="">
      <xdr:nvCxnSpPr>
        <xdr:cNvPr id="293" name="直線コネクタ 292"/>
        <xdr:cNvCxnSpPr/>
      </xdr:nvCxnSpPr>
      <xdr:spPr>
        <a:xfrm>
          <a:off x="10388600" y="53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70450</xdr:rowOff>
    </xdr:from>
    <xdr:to>
      <xdr:col>15</xdr:col>
      <xdr:colOff>180975</xdr:colOff>
      <xdr:row>37</xdr:row>
      <xdr:rowOff>6571</xdr:rowOff>
    </xdr:to>
    <xdr:cxnSp macro="">
      <xdr:nvCxnSpPr>
        <xdr:cNvPr id="294" name="直線コネクタ 293"/>
        <xdr:cNvCxnSpPr/>
      </xdr:nvCxnSpPr>
      <xdr:spPr>
        <a:xfrm flipV="1">
          <a:off x="9639300" y="6242650"/>
          <a:ext cx="838200" cy="1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17446</xdr:rowOff>
    </xdr:from>
    <xdr:ext cx="534377" cy="259045"/>
    <xdr:sp macro="" textlink="">
      <xdr:nvSpPr>
        <xdr:cNvPr id="295" name="補助費等平均値テキスト"/>
        <xdr:cNvSpPr txBox="1"/>
      </xdr:nvSpPr>
      <xdr:spPr>
        <a:xfrm>
          <a:off x="10528300" y="636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39019</xdr:rowOff>
    </xdr:from>
    <xdr:to>
      <xdr:col>15</xdr:col>
      <xdr:colOff>231775</xdr:colOff>
      <xdr:row>37</xdr:row>
      <xdr:rowOff>140619</xdr:rowOff>
    </xdr:to>
    <xdr:sp macro="" textlink="">
      <xdr:nvSpPr>
        <xdr:cNvPr id="296" name="フローチャート : 判断 295"/>
        <xdr:cNvSpPr/>
      </xdr:nvSpPr>
      <xdr:spPr>
        <a:xfrm>
          <a:off x="10426700" y="63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6571</xdr:rowOff>
    </xdr:from>
    <xdr:to>
      <xdr:col>14</xdr:col>
      <xdr:colOff>28575</xdr:colOff>
      <xdr:row>37</xdr:row>
      <xdr:rowOff>50074</xdr:rowOff>
    </xdr:to>
    <xdr:cxnSp macro="">
      <xdr:nvCxnSpPr>
        <xdr:cNvPr id="297" name="直線コネクタ 296"/>
        <xdr:cNvCxnSpPr/>
      </xdr:nvCxnSpPr>
      <xdr:spPr>
        <a:xfrm flipV="1">
          <a:off x="8750300" y="6350221"/>
          <a:ext cx="889000" cy="4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298" name="フローチャート : 判断 297"/>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28762</xdr:rowOff>
    </xdr:from>
    <xdr:ext cx="534377" cy="259045"/>
    <xdr:sp macro="" textlink="">
      <xdr:nvSpPr>
        <xdr:cNvPr id="299" name="テキスト ボックス 298"/>
        <xdr:cNvSpPr txBox="1"/>
      </xdr:nvSpPr>
      <xdr:spPr>
        <a:xfrm>
          <a:off x="9372111" y="654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50074</xdr:rowOff>
    </xdr:from>
    <xdr:to>
      <xdr:col>12</xdr:col>
      <xdr:colOff>511175</xdr:colOff>
      <xdr:row>37</xdr:row>
      <xdr:rowOff>91077</xdr:rowOff>
    </xdr:to>
    <xdr:cxnSp macro="">
      <xdr:nvCxnSpPr>
        <xdr:cNvPr id="300" name="直線コネクタ 299"/>
        <xdr:cNvCxnSpPr/>
      </xdr:nvCxnSpPr>
      <xdr:spPr>
        <a:xfrm flipV="1">
          <a:off x="7861300" y="6393724"/>
          <a:ext cx="889000" cy="4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301" name="フローチャート : 判断 300"/>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45145</xdr:rowOff>
    </xdr:from>
    <xdr:ext cx="534377" cy="259045"/>
    <xdr:sp macro="" textlink="">
      <xdr:nvSpPr>
        <xdr:cNvPr id="302" name="テキスト ボックス 301"/>
        <xdr:cNvSpPr txBox="1"/>
      </xdr:nvSpPr>
      <xdr:spPr>
        <a:xfrm>
          <a:off x="8483111" y="656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91077</xdr:rowOff>
    </xdr:from>
    <xdr:to>
      <xdr:col>11</xdr:col>
      <xdr:colOff>307975</xdr:colOff>
      <xdr:row>37</xdr:row>
      <xdr:rowOff>93149</xdr:rowOff>
    </xdr:to>
    <xdr:cxnSp macro="">
      <xdr:nvCxnSpPr>
        <xdr:cNvPr id="303" name="直線コネクタ 302"/>
        <xdr:cNvCxnSpPr/>
      </xdr:nvCxnSpPr>
      <xdr:spPr>
        <a:xfrm flipV="1">
          <a:off x="6972300" y="6434727"/>
          <a:ext cx="889000" cy="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4" name="フローチャート : 判断 303"/>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56804</xdr:rowOff>
    </xdr:from>
    <xdr:ext cx="534377" cy="259045"/>
    <xdr:sp macro="" textlink="">
      <xdr:nvSpPr>
        <xdr:cNvPr id="305" name="テキスト ボックス 304"/>
        <xdr:cNvSpPr txBox="1"/>
      </xdr:nvSpPr>
      <xdr:spPr>
        <a:xfrm>
          <a:off x="7594111" y="65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6" name="フローチャート : 判断 305"/>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44368</xdr:rowOff>
    </xdr:from>
    <xdr:ext cx="534377" cy="259045"/>
    <xdr:sp macro="" textlink="">
      <xdr:nvSpPr>
        <xdr:cNvPr id="307" name="テキスト ボックス 306"/>
        <xdr:cNvSpPr txBox="1"/>
      </xdr:nvSpPr>
      <xdr:spPr>
        <a:xfrm>
          <a:off x="6705111" y="655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19650</xdr:rowOff>
    </xdr:from>
    <xdr:to>
      <xdr:col>15</xdr:col>
      <xdr:colOff>231775</xdr:colOff>
      <xdr:row>36</xdr:row>
      <xdr:rowOff>121250</xdr:rowOff>
    </xdr:to>
    <xdr:sp macro="" textlink="">
      <xdr:nvSpPr>
        <xdr:cNvPr id="313" name="円/楕円 312"/>
        <xdr:cNvSpPr/>
      </xdr:nvSpPr>
      <xdr:spPr>
        <a:xfrm>
          <a:off x="10426700" y="619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42527</xdr:rowOff>
    </xdr:from>
    <xdr:ext cx="599010" cy="259045"/>
    <xdr:sp macro="" textlink="">
      <xdr:nvSpPr>
        <xdr:cNvPr id="314" name="補助費等該当値テキスト"/>
        <xdr:cNvSpPr txBox="1"/>
      </xdr:nvSpPr>
      <xdr:spPr>
        <a:xfrm>
          <a:off x="10528300" y="604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114,088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127221</xdr:rowOff>
    </xdr:from>
    <xdr:to>
      <xdr:col>14</xdr:col>
      <xdr:colOff>79375</xdr:colOff>
      <xdr:row>37</xdr:row>
      <xdr:rowOff>57371</xdr:rowOff>
    </xdr:to>
    <xdr:sp macro="" textlink="">
      <xdr:nvSpPr>
        <xdr:cNvPr id="315" name="円/楕円 314"/>
        <xdr:cNvSpPr/>
      </xdr:nvSpPr>
      <xdr:spPr>
        <a:xfrm>
          <a:off x="9588500" y="62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73898</xdr:rowOff>
    </xdr:from>
    <xdr:ext cx="534377" cy="259045"/>
    <xdr:sp macro="" textlink="">
      <xdr:nvSpPr>
        <xdr:cNvPr id="316" name="テキスト ボックス 315"/>
        <xdr:cNvSpPr txBox="1"/>
      </xdr:nvSpPr>
      <xdr:spPr>
        <a:xfrm>
          <a:off x="9372111" y="607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99,971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170724</xdr:rowOff>
    </xdr:from>
    <xdr:to>
      <xdr:col>12</xdr:col>
      <xdr:colOff>561975</xdr:colOff>
      <xdr:row>37</xdr:row>
      <xdr:rowOff>100874</xdr:rowOff>
    </xdr:to>
    <xdr:sp macro="" textlink="">
      <xdr:nvSpPr>
        <xdr:cNvPr id="317" name="円/楕円 316"/>
        <xdr:cNvSpPr/>
      </xdr:nvSpPr>
      <xdr:spPr>
        <a:xfrm>
          <a:off x="8699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117401</xdr:rowOff>
    </xdr:from>
    <xdr:ext cx="534377" cy="259045"/>
    <xdr:sp macro="" textlink="">
      <xdr:nvSpPr>
        <xdr:cNvPr id="318" name="テキスト ボックス 317"/>
        <xdr:cNvSpPr txBox="1"/>
      </xdr:nvSpPr>
      <xdr:spPr>
        <a:xfrm>
          <a:off x="8483111" y="61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94,262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40277</xdr:rowOff>
    </xdr:from>
    <xdr:to>
      <xdr:col>11</xdr:col>
      <xdr:colOff>358775</xdr:colOff>
      <xdr:row>37</xdr:row>
      <xdr:rowOff>141877</xdr:rowOff>
    </xdr:to>
    <xdr:sp macro="" textlink="">
      <xdr:nvSpPr>
        <xdr:cNvPr id="319" name="円/楕円 318"/>
        <xdr:cNvSpPr/>
      </xdr:nvSpPr>
      <xdr:spPr>
        <a:xfrm>
          <a:off x="7810500" y="63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158404</xdr:rowOff>
    </xdr:from>
    <xdr:ext cx="534377" cy="259045"/>
    <xdr:sp macro="" textlink="">
      <xdr:nvSpPr>
        <xdr:cNvPr id="320" name="テキスト ボックス 319"/>
        <xdr:cNvSpPr txBox="1"/>
      </xdr:nvSpPr>
      <xdr:spPr>
        <a:xfrm>
          <a:off x="7594111" y="615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88,881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42349</xdr:rowOff>
    </xdr:from>
    <xdr:to>
      <xdr:col>10</xdr:col>
      <xdr:colOff>155575</xdr:colOff>
      <xdr:row>37</xdr:row>
      <xdr:rowOff>143949</xdr:rowOff>
    </xdr:to>
    <xdr:sp macro="" textlink="">
      <xdr:nvSpPr>
        <xdr:cNvPr id="321" name="円/楕円 320"/>
        <xdr:cNvSpPr/>
      </xdr:nvSpPr>
      <xdr:spPr>
        <a:xfrm>
          <a:off x="6921500" y="63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160476</xdr:rowOff>
    </xdr:from>
    <xdr:ext cx="534377" cy="259045"/>
    <xdr:sp macro="" textlink="">
      <xdr:nvSpPr>
        <xdr:cNvPr id="322" name="テキスト ボックス 321"/>
        <xdr:cNvSpPr txBox="1"/>
      </xdr:nvSpPr>
      <xdr:spPr>
        <a:xfrm>
          <a:off x="6705111" y="616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148616</xdr:rowOff>
    </xdr:from>
    <xdr:to>
      <xdr:col>15</xdr:col>
      <xdr:colOff>180340</xdr:colOff>
      <xdr:row>58</xdr:row>
      <xdr:rowOff>6330</xdr:rowOff>
    </xdr:to>
    <xdr:cxnSp macro="">
      <xdr:nvCxnSpPr>
        <xdr:cNvPr id="344" name="直線コネクタ 343"/>
        <xdr:cNvCxnSpPr/>
      </xdr:nvCxnSpPr>
      <xdr:spPr>
        <a:xfrm flipV="1">
          <a:off x="10475595" y="8721116"/>
          <a:ext cx="1270" cy="122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10157</xdr:rowOff>
    </xdr:from>
    <xdr:ext cx="534377" cy="259045"/>
    <xdr:sp macro="" textlink="">
      <xdr:nvSpPr>
        <xdr:cNvPr id="345" name="普通建設事業費最小値テキスト"/>
        <xdr:cNvSpPr txBox="1"/>
      </xdr:nvSpPr>
      <xdr:spPr>
        <a:xfrm>
          <a:off x="10528300" y="99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6330</xdr:rowOff>
    </xdr:from>
    <xdr:to>
      <xdr:col>15</xdr:col>
      <xdr:colOff>269875</xdr:colOff>
      <xdr:row>58</xdr:row>
      <xdr:rowOff>6330</xdr:rowOff>
    </xdr:to>
    <xdr:cxnSp macro="">
      <xdr:nvCxnSpPr>
        <xdr:cNvPr id="346" name="直線コネクタ 345"/>
        <xdr:cNvCxnSpPr/>
      </xdr:nvCxnSpPr>
      <xdr:spPr>
        <a:xfrm>
          <a:off x="10388600" y="99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95293</xdr:rowOff>
    </xdr:from>
    <xdr:ext cx="599010" cy="259045"/>
    <xdr:sp macro="" textlink="">
      <xdr:nvSpPr>
        <xdr:cNvPr id="347" name="普通建設事業費最大値テキスト"/>
        <xdr:cNvSpPr txBox="1"/>
      </xdr:nvSpPr>
      <xdr:spPr>
        <a:xfrm>
          <a:off x="10528300" y="84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50</xdr:row>
      <xdr:rowOff>148616</xdr:rowOff>
    </xdr:from>
    <xdr:to>
      <xdr:col>15</xdr:col>
      <xdr:colOff>269875</xdr:colOff>
      <xdr:row>50</xdr:row>
      <xdr:rowOff>148616</xdr:rowOff>
    </xdr:to>
    <xdr:cxnSp macro="">
      <xdr:nvCxnSpPr>
        <xdr:cNvPr id="348" name="直線コネクタ 347"/>
        <xdr:cNvCxnSpPr/>
      </xdr:nvCxnSpPr>
      <xdr:spPr>
        <a:xfrm>
          <a:off x="10388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38001</xdr:rowOff>
    </xdr:from>
    <xdr:to>
      <xdr:col>15</xdr:col>
      <xdr:colOff>180975</xdr:colOff>
      <xdr:row>55</xdr:row>
      <xdr:rowOff>162057</xdr:rowOff>
    </xdr:to>
    <xdr:cxnSp macro="">
      <xdr:nvCxnSpPr>
        <xdr:cNvPr id="349" name="直線コネクタ 348"/>
        <xdr:cNvCxnSpPr/>
      </xdr:nvCxnSpPr>
      <xdr:spPr>
        <a:xfrm flipV="1">
          <a:off x="9639300" y="9467751"/>
          <a:ext cx="838200" cy="12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139862</xdr:rowOff>
    </xdr:from>
    <xdr:ext cx="534377" cy="259045"/>
    <xdr:sp macro="" textlink="">
      <xdr:nvSpPr>
        <xdr:cNvPr id="350" name="普通建設事業費平均値テキスト"/>
        <xdr:cNvSpPr txBox="1"/>
      </xdr:nvSpPr>
      <xdr:spPr>
        <a:xfrm>
          <a:off x="10528300" y="956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161435</xdr:rowOff>
    </xdr:from>
    <xdr:to>
      <xdr:col>15</xdr:col>
      <xdr:colOff>231775</xdr:colOff>
      <xdr:row>56</xdr:row>
      <xdr:rowOff>91585</xdr:rowOff>
    </xdr:to>
    <xdr:sp macro="" textlink="">
      <xdr:nvSpPr>
        <xdr:cNvPr id="351" name="フローチャート : 判断 350"/>
        <xdr:cNvSpPr/>
      </xdr:nvSpPr>
      <xdr:spPr>
        <a:xfrm>
          <a:off x="104267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78349</xdr:rowOff>
    </xdr:from>
    <xdr:to>
      <xdr:col>14</xdr:col>
      <xdr:colOff>28575</xdr:colOff>
      <xdr:row>55</xdr:row>
      <xdr:rowOff>162057</xdr:rowOff>
    </xdr:to>
    <xdr:cxnSp macro="">
      <xdr:nvCxnSpPr>
        <xdr:cNvPr id="352" name="直線コネクタ 351"/>
        <xdr:cNvCxnSpPr/>
      </xdr:nvCxnSpPr>
      <xdr:spPr>
        <a:xfrm>
          <a:off x="8750300" y="9336649"/>
          <a:ext cx="889000" cy="25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138309</xdr:rowOff>
    </xdr:from>
    <xdr:to>
      <xdr:col>14</xdr:col>
      <xdr:colOff>79375</xdr:colOff>
      <xdr:row>56</xdr:row>
      <xdr:rowOff>68459</xdr:rowOff>
    </xdr:to>
    <xdr:sp macro="" textlink="">
      <xdr:nvSpPr>
        <xdr:cNvPr id="353" name="フローチャート : 判断 352"/>
        <xdr:cNvSpPr/>
      </xdr:nvSpPr>
      <xdr:spPr>
        <a:xfrm>
          <a:off x="9588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59586</xdr:rowOff>
    </xdr:from>
    <xdr:ext cx="599010" cy="259045"/>
    <xdr:sp macro="" textlink="">
      <xdr:nvSpPr>
        <xdr:cNvPr id="354" name="テキスト ボックス 353"/>
        <xdr:cNvSpPr txBox="1"/>
      </xdr:nvSpPr>
      <xdr:spPr>
        <a:xfrm>
          <a:off x="9339794" y="966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78349</xdr:rowOff>
    </xdr:from>
    <xdr:to>
      <xdr:col>12</xdr:col>
      <xdr:colOff>511175</xdr:colOff>
      <xdr:row>56</xdr:row>
      <xdr:rowOff>132714</xdr:rowOff>
    </xdr:to>
    <xdr:cxnSp macro="">
      <xdr:nvCxnSpPr>
        <xdr:cNvPr id="355" name="直線コネクタ 354"/>
        <xdr:cNvCxnSpPr/>
      </xdr:nvCxnSpPr>
      <xdr:spPr>
        <a:xfrm flipV="1">
          <a:off x="7861300" y="9336649"/>
          <a:ext cx="889000" cy="39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63187</xdr:rowOff>
    </xdr:from>
    <xdr:to>
      <xdr:col>12</xdr:col>
      <xdr:colOff>561975</xdr:colOff>
      <xdr:row>55</xdr:row>
      <xdr:rowOff>164787</xdr:rowOff>
    </xdr:to>
    <xdr:sp macro="" textlink="">
      <xdr:nvSpPr>
        <xdr:cNvPr id="356" name="フローチャート : 判断 355"/>
        <xdr:cNvSpPr/>
      </xdr:nvSpPr>
      <xdr:spPr>
        <a:xfrm>
          <a:off x="8699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155914</xdr:rowOff>
    </xdr:from>
    <xdr:ext cx="599010" cy="259045"/>
    <xdr:sp macro="" textlink="">
      <xdr:nvSpPr>
        <xdr:cNvPr id="357" name="テキスト ボックス 356"/>
        <xdr:cNvSpPr txBox="1"/>
      </xdr:nvSpPr>
      <xdr:spPr>
        <a:xfrm>
          <a:off x="8450794" y="95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15602</xdr:rowOff>
    </xdr:from>
    <xdr:to>
      <xdr:col>11</xdr:col>
      <xdr:colOff>307975</xdr:colOff>
      <xdr:row>56</xdr:row>
      <xdr:rowOff>132714</xdr:rowOff>
    </xdr:to>
    <xdr:cxnSp macro="">
      <xdr:nvCxnSpPr>
        <xdr:cNvPr id="358" name="直線コネクタ 357"/>
        <xdr:cNvCxnSpPr/>
      </xdr:nvCxnSpPr>
      <xdr:spPr>
        <a:xfrm>
          <a:off x="6972300" y="9616802"/>
          <a:ext cx="889000" cy="1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69784</xdr:rowOff>
    </xdr:from>
    <xdr:to>
      <xdr:col>11</xdr:col>
      <xdr:colOff>358775</xdr:colOff>
      <xdr:row>56</xdr:row>
      <xdr:rowOff>171384</xdr:rowOff>
    </xdr:to>
    <xdr:sp macro="" textlink="">
      <xdr:nvSpPr>
        <xdr:cNvPr id="359" name="フローチャート : 判断 358"/>
        <xdr:cNvSpPr/>
      </xdr:nvSpPr>
      <xdr:spPr>
        <a:xfrm>
          <a:off x="7810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16461</xdr:rowOff>
    </xdr:from>
    <xdr:ext cx="534377" cy="259045"/>
    <xdr:sp macro="" textlink="">
      <xdr:nvSpPr>
        <xdr:cNvPr id="360" name="テキスト ボックス 359"/>
        <xdr:cNvSpPr txBox="1"/>
      </xdr:nvSpPr>
      <xdr:spPr>
        <a:xfrm>
          <a:off x="7594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16511</xdr:rowOff>
    </xdr:from>
    <xdr:to>
      <xdr:col>10</xdr:col>
      <xdr:colOff>155575</xdr:colOff>
      <xdr:row>56</xdr:row>
      <xdr:rowOff>118111</xdr:rowOff>
    </xdr:to>
    <xdr:sp macro="" textlink="">
      <xdr:nvSpPr>
        <xdr:cNvPr id="361" name="フローチャート : 判断 360"/>
        <xdr:cNvSpPr/>
      </xdr:nvSpPr>
      <xdr:spPr>
        <a:xfrm>
          <a:off x="6921500" y="961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109238</xdr:rowOff>
    </xdr:from>
    <xdr:ext cx="534377" cy="259045"/>
    <xdr:sp macro="" textlink="">
      <xdr:nvSpPr>
        <xdr:cNvPr id="362" name="テキスト ボックス 361"/>
        <xdr:cNvSpPr txBox="1"/>
      </xdr:nvSpPr>
      <xdr:spPr>
        <a:xfrm>
          <a:off x="6705111" y="97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158651</xdr:rowOff>
    </xdr:from>
    <xdr:to>
      <xdr:col>15</xdr:col>
      <xdr:colOff>231775</xdr:colOff>
      <xdr:row>55</xdr:row>
      <xdr:rowOff>88801</xdr:rowOff>
    </xdr:to>
    <xdr:sp macro="" textlink="">
      <xdr:nvSpPr>
        <xdr:cNvPr id="368" name="円/楕円 367"/>
        <xdr:cNvSpPr/>
      </xdr:nvSpPr>
      <xdr:spPr>
        <a:xfrm>
          <a:off x="10426700" y="94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10078</xdr:rowOff>
    </xdr:from>
    <xdr:ext cx="599010" cy="259045"/>
    <xdr:sp macro="" textlink="">
      <xdr:nvSpPr>
        <xdr:cNvPr id="369" name="普通建設事業費該当値テキスト"/>
        <xdr:cNvSpPr txBox="1"/>
      </xdr:nvSpPr>
      <xdr:spPr>
        <a:xfrm>
          <a:off x="10528300" y="926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134,744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111257</xdr:rowOff>
    </xdr:from>
    <xdr:to>
      <xdr:col>14</xdr:col>
      <xdr:colOff>79375</xdr:colOff>
      <xdr:row>56</xdr:row>
      <xdr:rowOff>41407</xdr:rowOff>
    </xdr:to>
    <xdr:sp macro="" textlink="">
      <xdr:nvSpPr>
        <xdr:cNvPr id="370" name="円/楕円 369"/>
        <xdr:cNvSpPr/>
      </xdr:nvSpPr>
      <xdr:spPr>
        <a:xfrm>
          <a:off x="9588500" y="95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57934</xdr:rowOff>
    </xdr:from>
    <xdr:ext cx="599010" cy="259045"/>
    <xdr:sp macro="" textlink="">
      <xdr:nvSpPr>
        <xdr:cNvPr id="371" name="テキスト ボックス 370"/>
        <xdr:cNvSpPr txBox="1"/>
      </xdr:nvSpPr>
      <xdr:spPr>
        <a:xfrm>
          <a:off x="9339794" y="931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107,610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27549</xdr:rowOff>
    </xdr:from>
    <xdr:to>
      <xdr:col>12</xdr:col>
      <xdr:colOff>561975</xdr:colOff>
      <xdr:row>54</xdr:row>
      <xdr:rowOff>129149</xdr:rowOff>
    </xdr:to>
    <xdr:sp macro="" textlink="">
      <xdr:nvSpPr>
        <xdr:cNvPr id="372" name="円/楕円 371"/>
        <xdr:cNvSpPr/>
      </xdr:nvSpPr>
      <xdr:spPr>
        <a:xfrm>
          <a:off x="8699500" y="92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145676</xdr:rowOff>
    </xdr:from>
    <xdr:ext cx="599010" cy="259045"/>
    <xdr:sp macro="" textlink="">
      <xdr:nvSpPr>
        <xdr:cNvPr id="373" name="テキスト ボックス 372"/>
        <xdr:cNvSpPr txBox="1"/>
      </xdr:nvSpPr>
      <xdr:spPr>
        <a:xfrm>
          <a:off x="8450794" y="906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163,419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81914</xdr:rowOff>
    </xdr:from>
    <xdr:to>
      <xdr:col>11</xdr:col>
      <xdr:colOff>358775</xdr:colOff>
      <xdr:row>57</xdr:row>
      <xdr:rowOff>12064</xdr:rowOff>
    </xdr:to>
    <xdr:sp macro="" textlink="">
      <xdr:nvSpPr>
        <xdr:cNvPr id="374" name="円/楕円 373"/>
        <xdr:cNvSpPr/>
      </xdr:nvSpPr>
      <xdr:spPr>
        <a:xfrm>
          <a:off x="7810500" y="968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3191</xdr:rowOff>
    </xdr:from>
    <xdr:ext cx="534377" cy="259045"/>
    <xdr:sp macro="" textlink="">
      <xdr:nvSpPr>
        <xdr:cNvPr id="375" name="テキスト ボックス 374"/>
        <xdr:cNvSpPr txBox="1"/>
      </xdr:nvSpPr>
      <xdr:spPr>
        <a:xfrm>
          <a:off x="7594111" y="97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76,528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136252</xdr:rowOff>
    </xdr:from>
    <xdr:to>
      <xdr:col>10</xdr:col>
      <xdr:colOff>155575</xdr:colOff>
      <xdr:row>56</xdr:row>
      <xdr:rowOff>66402</xdr:rowOff>
    </xdr:to>
    <xdr:sp macro="" textlink="">
      <xdr:nvSpPr>
        <xdr:cNvPr id="376" name="円/楕円 375"/>
        <xdr:cNvSpPr/>
      </xdr:nvSpPr>
      <xdr:spPr>
        <a:xfrm>
          <a:off x="6921500" y="95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82929</xdr:rowOff>
    </xdr:from>
    <xdr:ext cx="599010" cy="259045"/>
    <xdr:sp macro="" textlink="">
      <xdr:nvSpPr>
        <xdr:cNvPr id="377" name="テキスト ボックス 376"/>
        <xdr:cNvSpPr txBox="1"/>
      </xdr:nvSpPr>
      <xdr:spPr>
        <a:xfrm>
          <a:off x="6672794" y="934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401" name="直線コネクタ 400"/>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2" name="普通建設事業費 （ うち新規整備　）最小値テキスト"/>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3" name="直線コネクタ 402"/>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4" name="普通建設事業費 （ うち新規整備　）最大値テキスト"/>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5" name="直線コネクタ 404"/>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43193</xdr:rowOff>
    </xdr:from>
    <xdr:to>
      <xdr:col>15</xdr:col>
      <xdr:colOff>180975</xdr:colOff>
      <xdr:row>73</xdr:row>
      <xdr:rowOff>56197</xdr:rowOff>
    </xdr:to>
    <xdr:cxnSp macro="">
      <xdr:nvCxnSpPr>
        <xdr:cNvPr id="406" name="直線コネクタ 405"/>
        <xdr:cNvCxnSpPr/>
      </xdr:nvCxnSpPr>
      <xdr:spPr>
        <a:xfrm flipV="1">
          <a:off x="9639300" y="12559043"/>
          <a:ext cx="838200" cy="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50627</xdr:rowOff>
    </xdr:from>
    <xdr:ext cx="534377" cy="259045"/>
    <xdr:sp macro="" textlink="">
      <xdr:nvSpPr>
        <xdr:cNvPr id="407" name="普通建設事業費 （ うち新規整備　）平均値テキスト"/>
        <xdr:cNvSpPr txBox="1"/>
      </xdr:nvSpPr>
      <xdr:spPr>
        <a:xfrm>
          <a:off x="10528300" y="13080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08" name="フローチャート : 判断 407"/>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169354</xdr:rowOff>
    </xdr:from>
    <xdr:to>
      <xdr:col>14</xdr:col>
      <xdr:colOff>79375</xdr:colOff>
      <xdr:row>76</xdr:row>
      <xdr:rowOff>99504</xdr:rowOff>
    </xdr:to>
    <xdr:sp macro="" textlink="">
      <xdr:nvSpPr>
        <xdr:cNvPr id="409" name="フローチャート : 判断 408"/>
        <xdr:cNvSpPr/>
      </xdr:nvSpPr>
      <xdr:spPr>
        <a:xfrm>
          <a:off x="9588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90631</xdr:rowOff>
    </xdr:from>
    <xdr:ext cx="534377" cy="259045"/>
    <xdr:sp macro="" textlink="">
      <xdr:nvSpPr>
        <xdr:cNvPr id="410" name="テキスト ボックス 409"/>
        <xdr:cNvSpPr txBox="1"/>
      </xdr:nvSpPr>
      <xdr:spPr>
        <a:xfrm>
          <a:off x="9372111" y="1312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163843</xdr:rowOff>
    </xdr:from>
    <xdr:to>
      <xdr:col>15</xdr:col>
      <xdr:colOff>231775</xdr:colOff>
      <xdr:row>73</xdr:row>
      <xdr:rowOff>93993</xdr:rowOff>
    </xdr:to>
    <xdr:sp macro="" textlink="">
      <xdr:nvSpPr>
        <xdr:cNvPr id="416" name="円/楕円 415"/>
        <xdr:cNvSpPr/>
      </xdr:nvSpPr>
      <xdr:spPr>
        <a:xfrm>
          <a:off x="10426700" y="1250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15270</xdr:rowOff>
    </xdr:from>
    <xdr:ext cx="534377" cy="259045"/>
    <xdr:sp macro="" textlink="">
      <xdr:nvSpPr>
        <xdr:cNvPr id="417" name="普通建設事業費 （ うち新規整備　）該当値テキスト"/>
        <xdr:cNvSpPr txBox="1"/>
      </xdr:nvSpPr>
      <xdr:spPr>
        <a:xfrm>
          <a:off x="10528300" y="123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81,099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5397</xdr:rowOff>
    </xdr:from>
    <xdr:to>
      <xdr:col>14</xdr:col>
      <xdr:colOff>79375</xdr:colOff>
      <xdr:row>73</xdr:row>
      <xdr:rowOff>106997</xdr:rowOff>
    </xdr:to>
    <xdr:sp macro="" textlink="">
      <xdr:nvSpPr>
        <xdr:cNvPr id="418" name="円/楕円 417"/>
        <xdr:cNvSpPr/>
      </xdr:nvSpPr>
      <xdr:spPr>
        <a:xfrm>
          <a:off x="9588500" y="125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123524</xdr:rowOff>
    </xdr:from>
    <xdr:ext cx="534377" cy="259045"/>
    <xdr:sp macro="" textlink="">
      <xdr:nvSpPr>
        <xdr:cNvPr id="419" name="テキスト ボックス 418"/>
        <xdr:cNvSpPr txBox="1"/>
      </xdr:nvSpPr>
      <xdr:spPr>
        <a:xfrm>
          <a:off x="9372111" y="122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0" name="直線コネクタ 42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1" name="テキスト ボックス 43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3" name="テキスト ボックス 43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4" name="直線コネクタ 43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5" name="テキスト ボックス 43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39" name="直線コネクタ 438"/>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40" name="普通建設事業費 （ うち更新整備　）最小値テキスト"/>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41" name="直線コネクタ 440"/>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2" name="普通建設事業費 （ うち更新整備　）最大値テキスト"/>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3" name="直線コネクタ 442"/>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99152</xdr:rowOff>
    </xdr:from>
    <xdr:to>
      <xdr:col>15</xdr:col>
      <xdr:colOff>180975</xdr:colOff>
      <xdr:row>97</xdr:row>
      <xdr:rowOff>85596</xdr:rowOff>
    </xdr:to>
    <xdr:cxnSp macro="">
      <xdr:nvCxnSpPr>
        <xdr:cNvPr id="444" name="直線コネクタ 443"/>
        <xdr:cNvCxnSpPr/>
      </xdr:nvCxnSpPr>
      <xdr:spPr>
        <a:xfrm flipV="1">
          <a:off x="9639300" y="16558352"/>
          <a:ext cx="838200" cy="15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61200</xdr:rowOff>
    </xdr:from>
    <xdr:ext cx="534377" cy="259045"/>
    <xdr:sp macro="" textlink="">
      <xdr:nvSpPr>
        <xdr:cNvPr id="445" name="普通建設事業費 （ うち更新整備　）平均値テキスト"/>
        <xdr:cNvSpPr txBox="1"/>
      </xdr:nvSpPr>
      <xdr:spPr>
        <a:xfrm>
          <a:off x="10528300" y="165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6" name="フローチャート : 判断 445"/>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78356</xdr:rowOff>
    </xdr:from>
    <xdr:to>
      <xdr:col>14</xdr:col>
      <xdr:colOff>79375</xdr:colOff>
      <xdr:row>97</xdr:row>
      <xdr:rowOff>8506</xdr:rowOff>
    </xdr:to>
    <xdr:sp macro="" textlink="">
      <xdr:nvSpPr>
        <xdr:cNvPr id="447" name="フローチャート : 判断 446"/>
        <xdr:cNvSpPr/>
      </xdr:nvSpPr>
      <xdr:spPr>
        <a:xfrm>
          <a:off x="9588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25033</xdr:rowOff>
    </xdr:from>
    <xdr:ext cx="534377" cy="259045"/>
    <xdr:sp macro="" textlink="">
      <xdr:nvSpPr>
        <xdr:cNvPr id="448" name="テキスト ボックス 447"/>
        <xdr:cNvSpPr txBox="1"/>
      </xdr:nvSpPr>
      <xdr:spPr>
        <a:xfrm>
          <a:off x="9372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48352</xdr:rowOff>
    </xdr:from>
    <xdr:to>
      <xdr:col>15</xdr:col>
      <xdr:colOff>231775</xdr:colOff>
      <xdr:row>96</xdr:row>
      <xdr:rowOff>149952</xdr:rowOff>
    </xdr:to>
    <xdr:sp macro="" textlink="">
      <xdr:nvSpPr>
        <xdr:cNvPr id="454" name="円/楕円 453"/>
        <xdr:cNvSpPr/>
      </xdr:nvSpPr>
      <xdr:spPr>
        <a:xfrm>
          <a:off x="10426700" y="165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71229</xdr:rowOff>
    </xdr:from>
    <xdr:ext cx="534377" cy="259045"/>
    <xdr:sp macro="" textlink="">
      <xdr:nvSpPr>
        <xdr:cNvPr id="455" name="普通建設事業費 （ うち更新整備　）該当値テキスト"/>
        <xdr:cNvSpPr txBox="1"/>
      </xdr:nvSpPr>
      <xdr:spPr>
        <a:xfrm>
          <a:off x="10528300" y="1635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34796</xdr:rowOff>
    </xdr:from>
    <xdr:to>
      <xdr:col>14</xdr:col>
      <xdr:colOff>79375</xdr:colOff>
      <xdr:row>97</xdr:row>
      <xdr:rowOff>136396</xdr:rowOff>
    </xdr:to>
    <xdr:sp macro="" textlink="">
      <xdr:nvSpPr>
        <xdr:cNvPr id="456" name="円/楕円 455"/>
        <xdr:cNvSpPr/>
      </xdr:nvSpPr>
      <xdr:spPr>
        <a:xfrm>
          <a:off x="9588500" y="166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127523</xdr:rowOff>
    </xdr:from>
    <xdr:ext cx="534377" cy="259045"/>
    <xdr:sp macro="" textlink="">
      <xdr:nvSpPr>
        <xdr:cNvPr id="457" name="テキスト ボックス 456"/>
        <xdr:cNvSpPr txBox="1"/>
      </xdr:nvSpPr>
      <xdr:spPr>
        <a:xfrm>
          <a:off x="9372111" y="1675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8" name="直線コネクタ 46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9" name="テキスト ボックス 46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0" name="直線コネクタ 46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1" name="テキスト ボックス 47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2" name="直線コネクタ 47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3" name="テキスト ボックス 47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4" name="直線コネクタ 47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5" name="テキスト ボックス 47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6" name="直線コネクタ 47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7" name="テキスト ボックス 47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9" name="テキスト ボックス 47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81" name="直線コネクタ 480"/>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3" name="直線コネクタ 48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4" name="災害復旧事業費最大値テキスト"/>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5" name="直線コネクタ 484"/>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88912</xdr:rowOff>
    </xdr:from>
    <xdr:to>
      <xdr:col>23</xdr:col>
      <xdr:colOff>517525</xdr:colOff>
      <xdr:row>39</xdr:row>
      <xdr:rowOff>26505</xdr:rowOff>
    </xdr:to>
    <xdr:cxnSp macro="">
      <xdr:nvCxnSpPr>
        <xdr:cNvPr id="486" name="直線コネクタ 485"/>
        <xdr:cNvCxnSpPr/>
      </xdr:nvCxnSpPr>
      <xdr:spPr>
        <a:xfrm>
          <a:off x="15481300" y="6604012"/>
          <a:ext cx="8382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25061</xdr:rowOff>
    </xdr:from>
    <xdr:ext cx="469744" cy="259045"/>
    <xdr:sp macro="" textlink="">
      <xdr:nvSpPr>
        <xdr:cNvPr id="487" name="災害復旧事業費平均値テキスト"/>
        <xdr:cNvSpPr txBox="1"/>
      </xdr:nvSpPr>
      <xdr:spPr>
        <a:xfrm>
          <a:off x="16370300" y="636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88" name="フローチャート : 判断 487"/>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88912</xdr:rowOff>
    </xdr:from>
    <xdr:to>
      <xdr:col>22</xdr:col>
      <xdr:colOff>365125</xdr:colOff>
      <xdr:row>39</xdr:row>
      <xdr:rowOff>6083</xdr:rowOff>
    </xdr:to>
    <xdr:cxnSp macro="">
      <xdr:nvCxnSpPr>
        <xdr:cNvPr id="489" name="直線コネクタ 488"/>
        <xdr:cNvCxnSpPr/>
      </xdr:nvCxnSpPr>
      <xdr:spPr>
        <a:xfrm flipV="1">
          <a:off x="14592300" y="6604012"/>
          <a:ext cx="8890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45161</xdr:rowOff>
    </xdr:from>
    <xdr:to>
      <xdr:col>22</xdr:col>
      <xdr:colOff>415925</xdr:colOff>
      <xdr:row>37</xdr:row>
      <xdr:rowOff>146761</xdr:rowOff>
    </xdr:to>
    <xdr:sp macro="" textlink="">
      <xdr:nvSpPr>
        <xdr:cNvPr id="490" name="フローチャート : 判断 489"/>
        <xdr:cNvSpPr/>
      </xdr:nvSpPr>
      <xdr:spPr>
        <a:xfrm>
          <a:off x="15430500" y="63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163288</xdr:rowOff>
    </xdr:from>
    <xdr:ext cx="469744" cy="259045"/>
    <xdr:sp macro="" textlink="">
      <xdr:nvSpPr>
        <xdr:cNvPr id="491" name="テキスト ボックス 490"/>
        <xdr:cNvSpPr txBox="1"/>
      </xdr:nvSpPr>
      <xdr:spPr>
        <a:xfrm>
          <a:off x="15246427" y="616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559</xdr:rowOff>
    </xdr:from>
    <xdr:to>
      <xdr:col>21</xdr:col>
      <xdr:colOff>161925</xdr:colOff>
      <xdr:row>39</xdr:row>
      <xdr:rowOff>6083</xdr:rowOff>
    </xdr:to>
    <xdr:cxnSp macro="">
      <xdr:nvCxnSpPr>
        <xdr:cNvPr id="492" name="直線コネクタ 491"/>
        <xdr:cNvCxnSpPr/>
      </xdr:nvCxnSpPr>
      <xdr:spPr>
        <a:xfrm>
          <a:off x="13703300" y="6687109"/>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59563</xdr:rowOff>
    </xdr:from>
    <xdr:to>
      <xdr:col>21</xdr:col>
      <xdr:colOff>212725</xdr:colOff>
      <xdr:row>37</xdr:row>
      <xdr:rowOff>161163</xdr:rowOff>
    </xdr:to>
    <xdr:sp macro="" textlink="">
      <xdr:nvSpPr>
        <xdr:cNvPr id="493" name="フローチャート : 判断 492"/>
        <xdr:cNvSpPr/>
      </xdr:nvSpPr>
      <xdr:spPr>
        <a:xfrm>
          <a:off x="14541500" y="64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6240</xdr:rowOff>
    </xdr:from>
    <xdr:ext cx="469744" cy="259045"/>
    <xdr:sp macro="" textlink="">
      <xdr:nvSpPr>
        <xdr:cNvPr id="494" name="テキスト ボックス 493"/>
        <xdr:cNvSpPr txBox="1"/>
      </xdr:nvSpPr>
      <xdr:spPr>
        <a:xfrm>
          <a:off x="14357427"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142405</xdr:rowOff>
    </xdr:from>
    <xdr:to>
      <xdr:col>19</xdr:col>
      <xdr:colOff>644525</xdr:colOff>
      <xdr:row>39</xdr:row>
      <xdr:rowOff>559</xdr:rowOff>
    </xdr:to>
    <xdr:cxnSp macro="">
      <xdr:nvCxnSpPr>
        <xdr:cNvPr id="495" name="直線コネクタ 494"/>
        <xdr:cNvCxnSpPr/>
      </xdr:nvCxnSpPr>
      <xdr:spPr>
        <a:xfrm>
          <a:off x="12814300" y="5457355"/>
          <a:ext cx="889000" cy="122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4166</xdr:rowOff>
    </xdr:from>
    <xdr:to>
      <xdr:col>20</xdr:col>
      <xdr:colOff>9525</xdr:colOff>
      <xdr:row>37</xdr:row>
      <xdr:rowOff>105766</xdr:rowOff>
    </xdr:to>
    <xdr:sp macro="" textlink="">
      <xdr:nvSpPr>
        <xdr:cNvPr id="496" name="フローチャート : 判断 495"/>
        <xdr:cNvSpPr/>
      </xdr:nvSpPr>
      <xdr:spPr>
        <a:xfrm>
          <a:off x="13652500" y="63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122293</xdr:rowOff>
    </xdr:from>
    <xdr:ext cx="469744" cy="259045"/>
    <xdr:sp macro="" textlink="">
      <xdr:nvSpPr>
        <xdr:cNvPr id="497" name="テキスト ボックス 496"/>
        <xdr:cNvSpPr txBox="1"/>
      </xdr:nvSpPr>
      <xdr:spPr>
        <a:xfrm>
          <a:off x="13468427" y="612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85280</xdr:rowOff>
    </xdr:from>
    <xdr:to>
      <xdr:col>18</xdr:col>
      <xdr:colOff>492125</xdr:colOff>
      <xdr:row>37</xdr:row>
      <xdr:rowOff>15430</xdr:rowOff>
    </xdr:to>
    <xdr:sp macro="" textlink="">
      <xdr:nvSpPr>
        <xdr:cNvPr id="498" name="フローチャート : 判断 497"/>
        <xdr:cNvSpPr/>
      </xdr:nvSpPr>
      <xdr:spPr>
        <a:xfrm>
          <a:off x="12763500" y="62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6557</xdr:rowOff>
    </xdr:from>
    <xdr:ext cx="534377" cy="259045"/>
    <xdr:sp macro="" textlink="">
      <xdr:nvSpPr>
        <xdr:cNvPr id="499" name="テキスト ボックス 498"/>
        <xdr:cNvSpPr txBox="1"/>
      </xdr:nvSpPr>
      <xdr:spPr>
        <a:xfrm>
          <a:off x="12547111" y="63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147155</xdr:rowOff>
    </xdr:from>
    <xdr:to>
      <xdr:col>23</xdr:col>
      <xdr:colOff>568325</xdr:colOff>
      <xdr:row>39</xdr:row>
      <xdr:rowOff>77305</xdr:rowOff>
    </xdr:to>
    <xdr:sp macro="" textlink="">
      <xdr:nvSpPr>
        <xdr:cNvPr id="505" name="円/楕円 504"/>
        <xdr:cNvSpPr/>
      </xdr:nvSpPr>
      <xdr:spPr>
        <a:xfrm>
          <a:off x="16268700" y="66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62082</xdr:rowOff>
    </xdr:from>
    <xdr:ext cx="378565" cy="259045"/>
    <xdr:sp macro="" textlink="">
      <xdr:nvSpPr>
        <xdr:cNvPr id="506" name="災害復旧事業費該当値テキスト"/>
        <xdr:cNvSpPr txBox="1"/>
      </xdr:nvSpPr>
      <xdr:spPr>
        <a:xfrm>
          <a:off x="16370300" y="657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38112</xdr:rowOff>
    </xdr:from>
    <xdr:to>
      <xdr:col>22</xdr:col>
      <xdr:colOff>415925</xdr:colOff>
      <xdr:row>38</xdr:row>
      <xdr:rowOff>139712</xdr:rowOff>
    </xdr:to>
    <xdr:sp macro="" textlink="">
      <xdr:nvSpPr>
        <xdr:cNvPr id="507" name="円/楕円 506"/>
        <xdr:cNvSpPr/>
      </xdr:nvSpPr>
      <xdr:spPr>
        <a:xfrm>
          <a:off x="15430500" y="65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130839</xdr:rowOff>
    </xdr:from>
    <xdr:ext cx="469744" cy="259045"/>
    <xdr:sp macro="" textlink="">
      <xdr:nvSpPr>
        <xdr:cNvPr id="508" name="テキスト ボックス 507"/>
        <xdr:cNvSpPr txBox="1"/>
      </xdr:nvSpPr>
      <xdr:spPr>
        <a:xfrm>
          <a:off x="15246427" y="664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126733</xdr:rowOff>
    </xdr:from>
    <xdr:to>
      <xdr:col>21</xdr:col>
      <xdr:colOff>212725</xdr:colOff>
      <xdr:row>39</xdr:row>
      <xdr:rowOff>56883</xdr:rowOff>
    </xdr:to>
    <xdr:sp macro="" textlink="">
      <xdr:nvSpPr>
        <xdr:cNvPr id="509" name="円/楕円 508"/>
        <xdr:cNvSpPr/>
      </xdr:nvSpPr>
      <xdr:spPr>
        <a:xfrm>
          <a:off x="14541500" y="66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48010</xdr:rowOff>
    </xdr:from>
    <xdr:ext cx="469744" cy="259045"/>
    <xdr:sp macro="" textlink="">
      <xdr:nvSpPr>
        <xdr:cNvPr id="510" name="テキスト ボックス 509"/>
        <xdr:cNvSpPr txBox="1"/>
      </xdr:nvSpPr>
      <xdr:spPr>
        <a:xfrm>
          <a:off x="14357427" y="673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121209</xdr:rowOff>
    </xdr:from>
    <xdr:to>
      <xdr:col>20</xdr:col>
      <xdr:colOff>9525</xdr:colOff>
      <xdr:row>39</xdr:row>
      <xdr:rowOff>51359</xdr:rowOff>
    </xdr:to>
    <xdr:sp macro="" textlink="">
      <xdr:nvSpPr>
        <xdr:cNvPr id="511" name="円/楕円 510"/>
        <xdr:cNvSpPr/>
      </xdr:nvSpPr>
      <xdr:spPr>
        <a:xfrm>
          <a:off x="13652500" y="66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42486</xdr:rowOff>
    </xdr:from>
    <xdr:ext cx="469744" cy="259045"/>
    <xdr:sp macro="" textlink="">
      <xdr:nvSpPr>
        <xdr:cNvPr id="512" name="テキスト ボックス 511"/>
        <xdr:cNvSpPr txBox="1"/>
      </xdr:nvSpPr>
      <xdr:spPr>
        <a:xfrm>
          <a:off x="13468427" y="67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91605</xdr:rowOff>
    </xdr:from>
    <xdr:to>
      <xdr:col>18</xdr:col>
      <xdr:colOff>492125</xdr:colOff>
      <xdr:row>32</xdr:row>
      <xdr:rowOff>21755</xdr:rowOff>
    </xdr:to>
    <xdr:sp macro="" textlink="">
      <xdr:nvSpPr>
        <xdr:cNvPr id="513" name="円/楕円 512"/>
        <xdr:cNvSpPr/>
      </xdr:nvSpPr>
      <xdr:spPr>
        <a:xfrm>
          <a:off x="12763500" y="540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38282</xdr:rowOff>
    </xdr:from>
    <xdr:ext cx="534377" cy="259045"/>
    <xdr:sp macro="" textlink="">
      <xdr:nvSpPr>
        <xdr:cNvPr id="514" name="テキスト ボックス 513"/>
        <xdr:cNvSpPr txBox="1"/>
      </xdr:nvSpPr>
      <xdr:spPr>
        <a:xfrm>
          <a:off x="12547111" y="518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4" name="テキスト ボックス 57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6" name="テキスト ボックス 57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2" name="テキスト ボックス 58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88" name="直線コネクタ 587"/>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89" name="公債費最小値テキスト"/>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90" name="直線コネクタ 589"/>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91" name="公債費最大値テキスト"/>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2" name="直線コネクタ 591"/>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47511</xdr:rowOff>
    </xdr:from>
    <xdr:to>
      <xdr:col>23</xdr:col>
      <xdr:colOff>517525</xdr:colOff>
      <xdr:row>71</xdr:row>
      <xdr:rowOff>61278</xdr:rowOff>
    </xdr:to>
    <xdr:cxnSp macro="">
      <xdr:nvCxnSpPr>
        <xdr:cNvPr id="593" name="直線コネクタ 592"/>
        <xdr:cNvCxnSpPr/>
      </xdr:nvCxnSpPr>
      <xdr:spPr>
        <a:xfrm>
          <a:off x="15481300" y="12220461"/>
          <a:ext cx="838200" cy="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23372</xdr:rowOff>
    </xdr:from>
    <xdr:ext cx="534377" cy="259045"/>
    <xdr:sp macro="" textlink="">
      <xdr:nvSpPr>
        <xdr:cNvPr id="594" name="公債費平均値テキスト"/>
        <xdr:cNvSpPr txBox="1"/>
      </xdr:nvSpPr>
      <xdr:spPr>
        <a:xfrm>
          <a:off x="16370300" y="128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5" name="フローチャート : 判断 594"/>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8458</xdr:rowOff>
    </xdr:from>
    <xdr:to>
      <xdr:col>22</xdr:col>
      <xdr:colOff>365125</xdr:colOff>
      <xdr:row>71</xdr:row>
      <xdr:rowOff>47511</xdr:rowOff>
    </xdr:to>
    <xdr:cxnSp macro="">
      <xdr:nvCxnSpPr>
        <xdr:cNvPr id="596" name="直線コネクタ 595"/>
        <xdr:cNvCxnSpPr/>
      </xdr:nvCxnSpPr>
      <xdr:spPr>
        <a:xfrm>
          <a:off x="14592300" y="12181408"/>
          <a:ext cx="8890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26746</xdr:rowOff>
    </xdr:from>
    <xdr:to>
      <xdr:col>22</xdr:col>
      <xdr:colOff>415925</xdr:colOff>
      <xdr:row>75</xdr:row>
      <xdr:rowOff>128346</xdr:rowOff>
    </xdr:to>
    <xdr:sp macro="" textlink="">
      <xdr:nvSpPr>
        <xdr:cNvPr id="597" name="フローチャート : 判断 596"/>
        <xdr:cNvSpPr/>
      </xdr:nvSpPr>
      <xdr:spPr>
        <a:xfrm>
          <a:off x="15430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119473</xdr:rowOff>
    </xdr:from>
    <xdr:ext cx="534377" cy="259045"/>
    <xdr:sp macro="" textlink="">
      <xdr:nvSpPr>
        <xdr:cNvPr id="598" name="テキスト ボックス 597"/>
        <xdr:cNvSpPr txBox="1"/>
      </xdr:nvSpPr>
      <xdr:spPr>
        <a:xfrm>
          <a:off x="15214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8458</xdr:rowOff>
    </xdr:from>
    <xdr:to>
      <xdr:col>21</xdr:col>
      <xdr:colOff>161925</xdr:colOff>
      <xdr:row>71</xdr:row>
      <xdr:rowOff>84392</xdr:rowOff>
    </xdr:to>
    <xdr:cxnSp macro="">
      <xdr:nvCxnSpPr>
        <xdr:cNvPr id="599" name="直線コネクタ 598"/>
        <xdr:cNvCxnSpPr/>
      </xdr:nvCxnSpPr>
      <xdr:spPr>
        <a:xfrm flipV="1">
          <a:off x="13703300" y="12181408"/>
          <a:ext cx="889000" cy="7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7480</xdr:rowOff>
    </xdr:from>
    <xdr:to>
      <xdr:col>21</xdr:col>
      <xdr:colOff>212725</xdr:colOff>
      <xdr:row>75</xdr:row>
      <xdr:rowOff>109080</xdr:rowOff>
    </xdr:to>
    <xdr:sp macro="" textlink="">
      <xdr:nvSpPr>
        <xdr:cNvPr id="600" name="フローチャート : 判断 599"/>
        <xdr:cNvSpPr/>
      </xdr:nvSpPr>
      <xdr:spPr>
        <a:xfrm>
          <a:off x="14541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100207</xdr:rowOff>
    </xdr:from>
    <xdr:ext cx="534377" cy="259045"/>
    <xdr:sp macro="" textlink="">
      <xdr:nvSpPr>
        <xdr:cNvPr id="601" name="テキスト ボックス 600"/>
        <xdr:cNvSpPr txBox="1"/>
      </xdr:nvSpPr>
      <xdr:spPr>
        <a:xfrm>
          <a:off x="14325111" y="1295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26784</xdr:rowOff>
    </xdr:from>
    <xdr:to>
      <xdr:col>19</xdr:col>
      <xdr:colOff>644525</xdr:colOff>
      <xdr:row>71</xdr:row>
      <xdr:rowOff>84392</xdr:rowOff>
    </xdr:to>
    <xdr:cxnSp macro="">
      <xdr:nvCxnSpPr>
        <xdr:cNvPr id="602" name="直線コネクタ 601"/>
        <xdr:cNvCxnSpPr/>
      </xdr:nvCxnSpPr>
      <xdr:spPr>
        <a:xfrm>
          <a:off x="12814300" y="12028284"/>
          <a:ext cx="889000" cy="22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3911</xdr:rowOff>
    </xdr:from>
    <xdr:to>
      <xdr:col>20</xdr:col>
      <xdr:colOff>9525</xdr:colOff>
      <xdr:row>75</xdr:row>
      <xdr:rowOff>105511</xdr:rowOff>
    </xdr:to>
    <xdr:sp macro="" textlink="">
      <xdr:nvSpPr>
        <xdr:cNvPr id="603" name="フローチャート : 判断 602"/>
        <xdr:cNvSpPr/>
      </xdr:nvSpPr>
      <xdr:spPr>
        <a:xfrm>
          <a:off x="13652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96638</xdr:rowOff>
    </xdr:from>
    <xdr:ext cx="534377" cy="259045"/>
    <xdr:sp macro="" textlink="">
      <xdr:nvSpPr>
        <xdr:cNvPr id="604" name="テキスト ボックス 603"/>
        <xdr:cNvSpPr txBox="1"/>
      </xdr:nvSpPr>
      <xdr:spPr>
        <a:xfrm>
          <a:off x="13436111" y="129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162966</xdr:rowOff>
    </xdr:from>
    <xdr:to>
      <xdr:col>18</xdr:col>
      <xdr:colOff>492125</xdr:colOff>
      <xdr:row>75</xdr:row>
      <xdr:rowOff>93116</xdr:rowOff>
    </xdr:to>
    <xdr:sp macro="" textlink="">
      <xdr:nvSpPr>
        <xdr:cNvPr id="605" name="フローチャート : 判断 604"/>
        <xdr:cNvSpPr/>
      </xdr:nvSpPr>
      <xdr:spPr>
        <a:xfrm>
          <a:off x="12763500" y="128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84243</xdr:rowOff>
    </xdr:from>
    <xdr:ext cx="534377" cy="259045"/>
    <xdr:sp macro="" textlink="">
      <xdr:nvSpPr>
        <xdr:cNvPr id="606" name="テキスト ボックス 605"/>
        <xdr:cNvSpPr txBox="1"/>
      </xdr:nvSpPr>
      <xdr:spPr>
        <a:xfrm>
          <a:off x="12547111" y="129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10478</xdr:rowOff>
    </xdr:from>
    <xdr:to>
      <xdr:col>23</xdr:col>
      <xdr:colOff>568325</xdr:colOff>
      <xdr:row>71</xdr:row>
      <xdr:rowOff>112078</xdr:rowOff>
    </xdr:to>
    <xdr:sp macro="" textlink="">
      <xdr:nvSpPr>
        <xdr:cNvPr id="612" name="円/楕円 611"/>
        <xdr:cNvSpPr/>
      </xdr:nvSpPr>
      <xdr:spPr>
        <a:xfrm>
          <a:off x="16268700" y="1218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134955</xdr:rowOff>
    </xdr:from>
    <xdr:ext cx="599010" cy="259045"/>
    <xdr:sp macro="" textlink="">
      <xdr:nvSpPr>
        <xdr:cNvPr id="613" name="公債費該当値テキスト"/>
        <xdr:cNvSpPr txBox="1"/>
      </xdr:nvSpPr>
      <xdr:spPr>
        <a:xfrm>
          <a:off x="16370300" y="1213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136,675</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168161</xdr:rowOff>
    </xdr:from>
    <xdr:to>
      <xdr:col>22</xdr:col>
      <xdr:colOff>415925</xdr:colOff>
      <xdr:row>71</xdr:row>
      <xdr:rowOff>98311</xdr:rowOff>
    </xdr:to>
    <xdr:sp macro="" textlink="">
      <xdr:nvSpPr>
        <xdr:cNvPr id="614" name="円/楕円 613"/>
        <xdr:cNvSpPr/>
      </xdr:nvSpPr>
      <xdr:spPr>
        <a:xfrm>
          <a:off x="15430500" y="1216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114838</xdr:rowOff>
    </xdr:from>
    <xdr:ext cx="599010" cy="259045"/>
    <xdr:sp macro="" textlink="">
      <xdr:nvSpPr>
        <xdr:cNvPr id="615" name="テキスト ボックス 614"/>
        <xdr:cNvSpPr txBox="1"/>
      </xdr:nvSpPr>
      <xdr:spPr>
        <a:xfrm>
          <a:off x="15181794" y="1194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137,759</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129108</xdr:rowOff>
    </xdr:from>
    <xdr:to>
      <xdr:col>21</xdr:col>
      <xdr:colOff>212725</xdr:colOff>
      <xdr:row>71</xdr:row>
      <xdr:rowOff>59258</xdr:rowOff>
    </xdr:to>
    <xdr:sp macro="" textlink="">
      <xdr:nvSpPr>
        <xdr:cNvPr id="616" name="円/楕円 615"/>
        <xdr:cNvSpPr/>
      </xdr:nvSpPr>
      <xdr:spPr>
        <a:xfrm>
          <a:off x="14541500" y="1213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75785</xdr:rowOff>
    </xdr:from>
    <xdr:ext cx="599010" cy="259045"/>
    <xdr:sp macro="" textlink="">
      <xdr:nvSpPr>
        <xdr:cNvPr id="617" name="テキスト ボックス 616"/>
        <xdr:cNvSpPr txBox="1"/>
      </xdr:nvSpPr>
      <xdr:spPr>
        <a:xfrm>
          <a:off x="14292794" y="1190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140,834</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33592</xdr:rowOff>
    </xdr:from>
    <xdr:to>
      <xdr:col>20</xdr:col>
      <xdr:colOff>9525</xdr:colOff>
      <xdr:row>71</xdr:row>
      <xdr:rowOff>135192</xdr:rowOff>
    </xdr:to>
    <xdr:sp macro="" textlink="">
      <xdr:nvSpPr>
        <xdr:cNvPr id="618" name="円/楕円 617"/>
        <xdr:cNvSpPr/>
      </xdr:nvSpPr>
      <xdr:spPr>
        <a:xfrm>
          <a:off x="13652500" y="122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151719</xdr:rowOff>
    </xdr:from>
    <xdr:ext cx="599010" cy="259045"/>
    <xdr:sp macro="" textlink="">
      <xdr:nvSpPr>
        <xdr:cNvPr id="619" name="テキスト ボックス 618"/>
        <xdr:cNvSpPr txBox="1"/>
      </xdr:nvSpPr>
      <xdr:spPr>
        <a:xfrm>
          <a:off x="13403794" y="1198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134,855</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147434</xdr:rowOff>
    </xdr:from>
    <xdr:to>
      <xdr:col>18</xdr:col>
      <xdr:colOff>492125</xdr:colOff>
      <xdr:row>70</xdr:row>
      <xdr:rowOff>77584</xdr:rowOff>
    </xdr:to>
    <xdr:sp macro="" textlink="">
      <xdr:nvSpPr>
        <xdr:cNvPr id="620" name="円/楕円 619"/>
        <xdr:cNvSpPr/>
      </xdr:nvSpPr>
      <xdr:spPr>
        <a:xfrm>
          <a:off x="12763500" y="119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68</xdr:row>
      <xdr:rowOff>94111</xdr:rowOff>
    </xdr:from>
    <xdr:ext cx="599010" cy="259045"/>
    <xdr:sp macro="" textlink="">
      <xdr:nvSpPr>
        <xdr:cNvPr id="621" name="テキスト ボックス 620"/>
        <xdr:cNvSpPr txBox="1"/>
      </xdr:nvSpPr>
      <xdr:spPr>
        <a:xfrm>
          <a:off x="12514794" y="1175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2" name="直線コネクタ 63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3" name="テキスト ボックス 63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4" name="直線コネクタ 63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5" name="テキスト ボックス 63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6" name="直線コネクタ 63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7" name="テキスト ボックス 63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8" name="直線コネクタ 63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9" name="テキスト ボックス 63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0" name="直線コネクタ 63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1" name="テキスト ボックス 64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2" name="直線コネクタ 64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3" name="テキスト ボックス 64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5" name="テキスト ボックス 64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47" name="直線コネクタ 646"/>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48" name="積立金最小値テキスト"/>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49" name="直線コネクタ 648"/>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50" name="積立金最大値テキスト"/>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51" name="直線コネクタ 650"/>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67430</xdr:rowOff>
    </xdr:from>
    <xdr:to>
      <xdr:col>23</xdr:col>
      <xdr:colOff>517525</xdr:colOff>
      <xdr:row>97</xdr:row>
      <xdr:rowOff>101327</xdr:rowOff>
    </xdr:to>
    <xdr:cxnSp macro="">
      <xdr:nvCxnSpPr>
        <xdr:cNvPr id="652" name="直線コネクタ 651"/>
        <xdr:cNvCxnSpPr/>
      </xdr:nvCxnSpPr>
      <xdr:spPr>
        <a:xfrm flipV="1">
          <a:off x="15481300" y="16698080"/>
          <a:ext cx="838200" cy="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78205</xdr:rowOff>
    </xdr:from>
    <xdr:ext cx="534377" cy="259045"/>
    <xdr:sp macro="" textlink="">
      <xdr:nvSpPr>
        <xdr:cNvPr id="653" name="積立金平均値テキスト"/>
        <xdr:cNvSpPr txBox="1"/>
      </xdr:nvSpPr>
      <xdr:spPr>
        <a:xfrm>
          <a:off x="16370300" y="16365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4" name="フローチャート : 判断 653"/>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50220</xdr:rowOff>
    </xdr:from>
    <xdr:to>
      <xdr:col>22</xdr:col>
      <xdr:colOff>365125</xdr:colOff>
      <xdr:row>97</xdr:row>
      <xdr:rowOff>101327</xdr:rowOff>
    </xdr:to>
    <xdr:cxnSp macro="">
      <xdr:nvCxnSpPr>
        <xdr:cNvPr id="655" name="直線コネクタ 654"/>
        <xdr:cNvCxnSpPr/>
      </xdr:nvCxnSpPr>
      <xdr:spPr>
        <a:xfrm>
          <a:off x="14592300" y="16680870"/>
          <a:ext cx="889000" cy="5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149120</xdr:rowOff>
    </xdr:from>
    <xdr:to>
      <xdr:col>22</xdr:col>
      <xdr:colOff>415925</xdr:colOff>
      <xdr:row>97</xdr:row>
      <xdr:rowOff>79270</xdr:rowOff>
    </xdr:to>
    <xdr:sp macro="" textlink="">
      <xdr:nvSpPr>
        <xdr:cNvPr id="656" name="フローチャート : 判断 655"/>
        <xdr:cNvSpPr/>
      </xdr:nvSpPr>
      <xdr:spPr>
        <a:xfrm>
          <a:off x="15430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95797</xdr:rowOff>
    </xdr:from>
    <xdr:ext cx="534377" cy="259045"/>
    <xdr:sp macro="" textlink="">
      <xdr:nvSpPr>
        <xdr:cNvPr id="657" name="テキスト ボックス 656"/>
        <xdr:cNvSpPr txBox="1"/>
      </xdr:nvSpPr>
      <xdr:spPr>
        <a:xfrm>
          <a:off x="15214111" y="163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57355</xdr:rowOff>
    </xdr:from>
    <xdr:to>
      <xdr:col>21</xdr:col>
      <xdr:colOff>161925</xdr:colOff>
      <xdr:row>97</xdr:row>
      <xdr:rowOff>50220</xdr:rowOff>
    </xdr:to>
    <xdr:cxnSp macro="">
      <xdr:nvCxnSpPr>
        <xdr:cNvPr id="658" name="直線コネクタ 657"/>
        <xdr:cNvCxnSpPr/>
      </xdr:nvCxnSpPr>
      <xdr:spPr>
        <a:xfrm>
          <a:off x="13703300" y="16516555"/>
          <a:ext cx="889000" cy="16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42608</xdr:rowOff>
    </xdr:from>
    <xdr:to>
      <xdr:col>21</xdr:col>
      <xdr:colOff>212725</xdr:colOff>
      <xdr:row>96</xdr:row>
      <xdr:rowOff>144208</xdr:rowOff>
    </xdr:to>
    <xdr:sp macro="" textlink="">
      <xdr:nvSpPr>
        <xdr:cNvPr id="659" name="フローチャート : 判断 658"/>
        <xdr:cNvSpPr/>
      </xdr:nvSpPr>
      <xdr:spPr>
        <a:xfrm>
          <a:off x="14541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160735</xdr:rowOff>
    </xdr:from>
    <xdr:ext cx="534377" cy="259045"/>
    <xdr:sp macro="" textlink="">
      <xdr:nvSpPr>
        <xdr:cNvPr id="660" name="テキスト ボックス 659"/>
        <xdr:cNvSpPr txBox="1"/>
      </xdr:nvSpPr>
      <xdr:spPr>
        <a:xfrm>
          <a:off x="14325111" y="162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57355</xdr:rowOff>
    </xdr:from>
    <xdr:to>
      <xdr:col>19</xdr:col>
      <xdr:colOff>644525</xdr:colOff>
      <xdr:row>97</xdr:row>
      <xdr:rowOff>118946</xdr:rowOff>
    </xdr:to>
    <xdr:cxnSp macro="">
      <xdr:nvCxnSpPr>
        <xdr:cNvPr id="661" name="直線コネクタ 660"/>
        <xdr:cNvCxnSpPr/>
      </xdr:nvCxnSpPr>
      <xdr:spPr>
        <a:xfrm flipV="1">
          <a:off x="12814300" y="16516555"/>
          <a:ext cx="889000" cy="23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107449</xdr:rowOff>
    </xdr:from>
    <xdr:to>
      <xdr:col>20</xdr:col>
      <xdr:colOff>9525</xdr:colOff>
      <xdr:row>97</xdr:row>
      <xdr:rowOff>37599</xdr:rowOff>
    </xdr:to>
    <xdr:sp macro="" textlink="">
      <xdr:nvSpPr>
        <xdr:cNvPr id="662" name="フローチャート : 判断 661"/>
        <xdr:cNvSpPr/>
      </xdr:nvSpPr>
      <xdr:spPr>
        <a:xfrm>
          <a:off x="13652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28726</xdr:rowOff>
    </xdr:from>
    <xdr:ext cx="534377" cy="259045"/>
    <xdr:sp macro="" textlink="">
      <xdr:nvSpPr>
        <xdr:cNvPr id="663" name="テキスト ボックス 662"/>
        <xdr:cNvSpPr txBox="1"/>
      </xdr:nvSpPr>
      <xdr:spPr>
        <a:xfrm>
          <a:off x="13436111" y="166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99676</xdr:rowOff>
    </xdr:from>
    <xdr:to>
      <xdr:col>18</xdr:col>
      <xdr:colOff>492125</xdr:colOff>
      <xdr:row>96</xdr:row>
      <xdr:rowOff>29826</xdr:rowOff>
    </xdr:to>
    <xdr:sp macro="" textlink="">
      <xdr:nvSpPr>
        <xdr:cNvPr id="664" name="フローチャート : 判断 663"/>
        <xdr:cNvSpPr/>
      </xdr:nvSpPr>
      <xdr:spPr>
        <a:xfrm>
          <a:off x="12763500" y="163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46353</xdr:rowOff>
    </xdr:from>
    <xdr:ext cx="534377" cy="259045"/>
    <xdr:sp macro="" textlink="">
      <xdr:nvSpPr>
        <xdr:cNvPr id="665" name="テキスト ボックス 664"/>
        <xdr:cNvSpPr txBox="1"/>
      </xdr:nvSpPr>
      <xdr:spPr>
        <a:xfrm>
          <a:off x="12547111" y="161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16630</xdr:rowOff>
    </xdr:from>
    <xdr:to>
      <xdr:col>23</xdr:col>
      <xdr:colOff>568325</xdr:colOff>
      <xdr:row>97</xdr:row>
      <xdr:rowOff>118230</xdr:rowOff>
    </xdr:to>
    <xdr:sp macro="" textlink="">
      <xdr:nvSpPr>
        <xdr:cNvPr id="671" name="円/楕円 670"/>
        <xdr:cNvSpPr/>
      </xdr:nvSpPr>
      <xdr:spPr>
        <a:xfrm>
          <a:off x="16268700" y="166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166507</xdr:rowOff>
    </xdr:from>
    <xdr:ext cx="534377" cy="259045"/>
    <xdr:sp macro="" textlink="">
      <xdr:nvSpPr>
        <xdr:cNvPr id="672" name="積立金該当値テキスト"/>
        <xdr:cNvSpPr txBox="1"/>
      </xdr:nvSpPr>
      <xdr:spPr>
        <a:xfrm>
          <a:off x="16370300" y="166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22,926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50527</xdr:rowOff>
    </xdr:from>
    <xdr:to>
      <xdr:col>22</xdr:col>
      <xdr:colOff>415925</xdr:colOff>
      <xdr:row>97</xdr:row>
      <xdr:rowOff>152127</xdr:rowOff>
    </xdr:to>
    <xdr:sp macro="" textlink="">
      <xdr:nvSpPr>
        <xdr:cNvPr id="673" name="円/楕円 672"/>
        <xdr:cNvSpPr/>
      </xdr:nvSpPr>
      <xdr:spPr>
        <a:xfrm>
          <a:off x="15430500" y="166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143254</xdr:rowOff>
    </xdr:from>
    <xdr:ext cx="534377" cy="259045"/>
    <xdr:sp macro="" textlink="">
      <xdr:nvSpPr>
        <xdr:cNvPr id="674" name="テキスト ボックス 673"/>
        <xdr:cNvSpPr txBox="1"/>
      </xdr:nvSpPr>
      <xdr:spPr>
        <a:xfrm>
          <a:off x="15214111" y="167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170870</xdr:rowOff>
    </xdr:from>
    <xdr:to>
      <xdr:col>21</xdr:col>
      <xdr:colOff>212725</xdr:colOff>
      <xdr:row>97</xdr:row>
      <xdr:rowOff>101020</xdr:rowOff>
    </xdr:to>
    <xdr:sp macro="" textlink="">
      <xdr:nvSpPr>
        <xdr:cNvPr id="675" name="円/楕円 674"/>
        <xdr:cNvSpPr/>
      </xdr:nvSpPr>
      <xdr:spPr>
        <a:xfrm>
          <a:off x="14541500" y="166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92147</xdr:rowOff>
    </xdr:from>
    <xdr:ext cx="534377" cy="259045"/>
    <xdr:sp macro="" textlink="">
      <xdr:nvSpPr>
        <xdr:cNvPr id="676" name="テキスト ボックス 675"/>
        <xdr:cNvSpPr txBox="1"/>
      </xdr:nvSpPr>
      <xdr:spPr>
        <a:xfrm>
          <a:off x="14325111" y="167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6555</xdr:rowOff>
    </xdr:from>
    <xdr:to>
      <xdr:col>20</xdr:col>
      <xdr:colOff>9525</xdr:colOff>
      <xdr:row>96</xdr:row>
      <xdr:rowOff>108155</xdr:rowOff>
    </xdr:to>
    <xdr:sp macro="" textlink="">
      <xdr:nvSpPr>
        <xdr:cNvPr id="677" name="円/楕円 676"/>
        <xdr:cNvSpPr/>
      </xdr:nvSpPr>
      <xdr:spPr>
        <a:xfrm>
          <a:off x="13652500" y="1646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124682</xdr:rowOff>
    </xdr:from>
    <xdr:ext cx="534377" cy="259045"/>
    <xdr:sp macro="" textlink="">
      <xdr:nvSpPr>
        <xdr:cNvPr id="678" name="テキスト ボックス 677"/>
        <xdr:cNvSpPr txBox="1"/>
      </xdr:nvSpPr>
      <xdr:spPr>
        <a:xfrm>
          <a:off x="13436111" y="1624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68146</xdr:rowOff>
    </xdr:from>
    <xdr:to>
      <xdr:col>18</xdr:col>
      <xdr:colOff>492125</xdr:colOff>
      <xdr:row>97</xdr:row>
      <xdr:rowOff>169746</xdr:rowOff>
    </xdr:to>
    <xdr:sp macro="" textlink="">
      <xdr:nvSpPr>
        <xdr:cNvPr id="679" name="円/楕円 678"/>
        <xdr:cNvSpPr/>
      </xdr:nvSpPr>
      <xdr:spPr>
        <a:xfrm>
          <a:off x="12763500" y="1669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160873</xdr:rowOff>
    </xdr:from>
    <xdr:ext cx="534377" cy="259045"/>
    <xdr:sp macro="" textlink="">
      <xdr:nvSpPr>
        <xdr:cNvPr id="680" name="テキスト ボックス 679"/>
        <xdr:cNvSpPr txBox="1"/>
      </xdr:nvSpPr>
      <xdr:spPr>
        <a:xfrm>
          <a:off x="12547111" y="167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1" name="直線コネクタ 69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2" name="テキスト ボックス 69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3" name="直線コネクタ 69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4" name="テキスト ボックス 69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5" name="直線コネクタ 69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6" name="テキスト ボックス 69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7" name="直線コネクタ 69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8" name="テキスト ボックス 69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9" name="直線コネクタ 69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0" name="テキスト ボックス 69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4" name="直線コネクタ 703"/>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6" name="直線コネクタ 70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07" name="投資及び出資金最大値テキスト"/>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08" name="直線コネクタ 707"/>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9" name="直線コネクタ 70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103268</xdr:rowOff>
    </xdr:from>
    <xdr:ext cx="469744" cy="259045"/>
    <xdr:sp macro="" textlink="">
      <xdr:nvSpPr>
        <xdr:cNvPr id="710" name="投資及び出資金平均値テキスト"/>
        <xdr:cNvSpPr txBox="1"/>
      </xdr:nvSpPr>
      <xdr:spPr>
        <a:xfrm>
          <a:off x="22212300" y="627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11" name="フローチャート : 判断 710"/>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2" name="直線コネクタ 71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109220</xdr:rowOff>
    </xdr:from>
    <xdr:to>
      <xdr:col>31</xdr:col>
      <xdr:colOff>85725</xdr:colOff>
      <xdr:row>38</xdr:row>
      <xdr:rowOff>39370</xdr:rowOff>
    </xdr:to>
    <xdr:sp macro="" textlink="">
      <xdr:nvSpPr>
        <xdr:cNvPr id="713" name="フローチャート : 判断 712"/>
        <xdr:cNvSpPr/>
      </xdr:nvSpPr>
      <xdr:spPr>
        <a:xfrm>
          <a:off x="2127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55897</xdr:rowOff>
    </xdr:from>
    <xdr:ext cx="469744" cy="259045"/>
    <xdr:sp macro="" textlink="">
      <xdr:nvSpPr>
        <xdr:cNvPr id="714" name="テキスト ボックス 713"/>
        <xdr:cNvSpPr txBox="1"/>
      </xdr:nvSpPr>
      <xdr:spPr>
        <a:xfrm>
          <a:off x="21088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5" name="直線コネクタ 71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33147</xdr:rowOff>
    </xdr:from>
    <xdr:to>
      <xdr:col>29</xdr:col>
      <xdr:colOff>568325</xdr:colOff>
      <xdr:row>37</xdr:row>
      <xdr:rowOff>134747</xdr:rowOff>
    </xdr:to>
    <xdr:sp macro="" textlink="">
      <xdr:nvSpPr>
        <xdr:cNvPr id="716" name="フローチャート : 判断 715"/>
        <xdr:cNvSpPr/>
      </xdr:nvSpPr>
      <xdr:spPr>
        <a:xfrm>
          <a:off x="20383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151274</xdr:rowOff>
    </xdr:from>
    <xdr:ext cx="469744" cy="259045"/>
    <xdr:sp macro="" textlink="">
      <xdr:nvSpPr>
        <xdr:cNvPr id="717" name="テキスト ボックス 716"/>
        <xdr:cNvSpPr txBox="1"/>
      </xdr:nvSpPr>
      <xdr:spPr>
        <a:xfrm>
          <a:off x="20199427" y="6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8" name="直線コネクタ 71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44450</xdr:rowOff>
    </xdr:from>
    <xdr:to>
      <xdr:col>28</xdr:col>
      <xdr:colOff>365125</xdr:colOff>
      <xdr:row>37</xdr:row>
      <xdr:rowOff>146050</xdr:rowOff>
    </xdr:to>
    <xdr:sp macro="" textlink="">
      <xdr:nvSpPr>
        <xdr:cNvPr id="719" name="フローチャート : 判断 718"/>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162577</xdr:rowOff>
    </xdr:from>
    <xdr:ext cx="469744" cy="259045"/>
    <xdr:sp macro="" textlink="">
      <xdr:nvSpPr>
        <xdr:cNvPr id="720" name="テキスト ボックス 719"/>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86360</xdr:rowOff>
    </xdr:from>
    <xdr:to>
      <xdr:col>27</xdr:col>
      <xdr:colOff>161925</xdr:colOff>
      <xdr:row>38</xdr:row>
      <xdr:rowOff>16510</xdr:rowOff>
    </xdr:to>
    <xdr:sp macro="" textlink="">
      <xdr:nvSpPr>
        <xdr:cNvPr id="721" name="フローチャート : 判断 720"/>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33037</xdr:rowOff>
    </xdr:from>
    <xdr:ext cx="469744" cy="259045"/>
    <xdr:sp macro="" textlink="">
      <xdr:nvSpPr>
        <xdr:cNvPr id="722" name="テキスト ボックス 721"/>
        <xdr:cNvSpPr txBox="1"/>
      </xdr:nvSpPr>
      <xdr:spPr>
        <a:xfrm>
          <a:off x="18421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8" name="円/楕円 72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0" name="円/楕円 72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1" name="テキスト ボックス 73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2" name="円/楕円 73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3" name="テキスト ボックス 73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4" name="円/楕円 73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5" name="テキスト ボックス 73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6" name="円/楕円 73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7" name="テキスト ボックス 73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8" name="直線コネクタ 74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9" name="テキスト ボックス 74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0" name="直線コネクタ 74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1" name="テキスト ボックス 75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2" name="直線コネクタ 75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3" name="テキスト ボックス 75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4" name="直線コネクタ 75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5" name="テキスト ボックス 75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39619</xdr:rowOff>
    </xdr:from>
    <xdr:to>
      <xdr:col>32</xdr:col>
      <xdr:colOff>186689</xdr:colOff>
      <xdr:row>58</xdr:row>
      <xdr:rowOff>139700</xdr:rowOff>
    </xdr:to>
    <xdr:cxnSp macro="">
      <xdr:nvCxnSpPr>
        <xdr:cNvPr id="759" name="直線コネクタ 758"/>
        <xdr:cNvCxnSpPr/>
      </xdr:nvCxnSpPr>
      <xdr:spPr>
        <a:xfrm flipV="1">
          <a:off x="22159595" y="8612119"/>
          <a:ext cx="1269" cy="147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1" name="直線コネクタ 76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157746</xdr:rowOff>
    </xdr:from>
    <xdr:ext cx="534377" cy="259045"/>
    <xdr:sp macro="" textlink="">
      <xdr:nvSpPr>
        <xdr:cNvPr id="762" name="貸付金最大値テキスト"/>
        <xdr:cNvSpPr txBox="1"/>
      </xdr:nvSpPr>
      <xdr:spPr>
        <a:xfrm>
          <a:off x="22212300" y="8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50</xdr:row>
      <xdr:rowOff>39619</xdr:rowOff>
    </xdr:from>
    <xdr:to>
      <xdr:col>32</xdr:col>
      <xdr:colOff>276225</xdr:colOff>
      <xdr:row>50</xdr:row>
      <xdr:rowOff>39619</xdr:rowOff>
    </xdr:to>
    <xdr:cxnSp macro="">
      <xdr:nvCxnSpPr>
        <xdr:cNvPr id="763" name="直線コネクタ 762"/>
        <xdr:cNvCxnSpPr/>
      </xdr:nvCxnSpPr>
      <xdr:spPr>
        <a:xfrm>
          <a:off x="22072600" y="861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109296</xdr:rowOff>
    </xdr:from>
    <xdr:to>
      <xdr:col>32</xdr:col>
      <xdr:colOff>187325</xdr:colOff>
      <xdr:row>58</xdr:row>
      <xdr:rowOff>110942</xdr:rowOff>
    </xdr:to>
    <xdr:cxnSp macro="">
      <xdr:nvCxnSpPr>
        <xdr:cNvPr id="764" name="直線コネクタ 763"/>
        <xdr:cNvCxnSpPr/>
      </xdr:nvCxnSpPr>
      <xdr:spPr>
        <a:xfrm>
          <a:off x="21323300" y="10053396"/>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137700</xdr:rowOff>
    </xdr:from>
    <xdr:ext cx="469744" cy="259045"/>
    <xdr:sp macro="" textlink="">
      <xdr:nvSpPr>
        <xdr:cNvPr id="765" name="貸付金平均値テキスト"/>
        <xdr:cNvSpPr txBox="1"/>
      </xdr:nvSpPr>
      <xdr:spPr>
        <a:xfrm>
          <a:off x="22212300" y="973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114823</xdr:rowOff>
    </xdr:from>
    <xdr:to>
      <xdr:col>32</xdr:col>
      <xdr:colOff>238125</xdr:colOff>
      <xdr:row>58</xdr:row>
      <xdr:rowOff>44973</xdr:rowOff>
    </xdr:to>
    <xdr:sp macro="" textlink="">
      <xdr:nvSpPr>
        <xdr:cNvPr id="766" name="フローチャート : 判断 765"/>
        <xdr:cNvSpPr/>
      </xdr:nvSpPr>
      <xdr:spPr>
        <a:xfrm>
          <a:off x="221107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109296</xdr:rowOff>
    </xdr:from>
    <xdr:to>
      <xdr:col>31</xdr:col>
      <xdr:colOff>34925</xdr:colOff>
      <xdr:row>58</xdr:row>
      <xdr:rowOff>118760</xdr:rowOff>
    </xdr:to>
    <xdr:cxnSp macro="">
      <xdr:nvCxnSpPr>
        <xdr:cNvPr id="767" name="直線コネクタ 766"/>
        <xdr:cNvCxnSpPr/>
      </xdr:nvCxnSpPr>
      <xdr:spPr>
        <a:xfrm flipV="1">
          <a:off x="20434300" y="10053396"/>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79619</xdr:rowOff>
    </xdr:from>
    <xdr:to>
      <xdr:col>31</xdr:col>
      <xdr:colOff>85725</xdr:colOff>
      <xdr:row>58</xdr:row>
      <xdr:rowOff>9769</xdr:rowOff>
    </xdr:to>
    <xdr:sp macro="" textlink="">
      <xdr:nvSpPr>
        <xdr:cNvPr id="768" name="フローチャート : 判断 767"/>
        <xdr:cNvSpPr/>
      </xdr:nvSpPr>
      <xdr:spPr>
        <a:xfrm>
          <a:off x="21272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26296</xdr:rowOff>
    </xdr:from>
    <xdr:ext cx="469744" cy="259045"/>
    <xdr:sp macro="" textlink="">
      <xdr:nvSpPr>
        <xdr:cNvPr id="769" name="テキスト ボックス 768"/>
        <xdr:cNvSpPr txBox="1"/>
      </xdr:nvSpPr>
      <xdr:spPr>
        <a:xfrm>
          <a:off x="21088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115194</xdr:rowOff>
    </xdr:from>
    <xdr:to>
      <xdr:col>29</xdr:col>
      <xdr:colOff>517525</xdr:colOff>
      <xdr:row>58</xdr:row>
      <xdr:rowOff>118760</xdr:rowOff>
    </xdr:to>
    <xdr:cxnSp macro="">
      <xdr:nvCxnSpPr>
        <xdr:cNvPr id="770" name="直線コネクタ 769"/>
        <xdr:cNvCxnSpPr/>
      </xdr:nvCxnSpPr>
      <xdr:spPr>
        <a:xfrm>
          <a:off x="19545300" y="10059294"/>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72623</xdr:rowOff>
    </xdr:from>
    <xdr:to>
      <xdr:col>29</xdr:col>
      <xdr:colOff>568325</xdr:colOff>
      <xdr:row>58</xdr:row>
      <xdr:rowOff>2773</xdr:rowOff>
    </xdr:to>
    <xdr:sp macro="" textlink="">
      <xdr:nvSpPr>
        <xdr:cNvPr id="771" name="フローチャート : 判断 770"/>
        <xdr:cNvSpPr/>
      </xdr:nvSpPr>
      <xdr:spPr>
        <a:xfrm>
          <a:off x="20383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19300</xdr:rowOff>
    </xdr:from>
    <xdr:ext cx="469744" cy="259045"/>
    <xdr:sp macro="" textlink="">
      <xdr:nvSpPr>
        <xdr:cNvPr id="772" name="テキスト ボックス 771"/>
        <xdr:cNvSpPr txBox="1"/>
      </xdr:nvSpPr>
      <xdr:spPr>
        <a:xfrm>
          <a:off x="20199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115194</xdr:rowOff>
    </xdr:from>
    <xdr:to>
      <xdr:col>28</xdr:col>
      <xdr:colOff>314325</xdr:colOff>
      <xdr:row>58</xdr:row>
      <xdr:rowOff>116932</xdr:rowOff>
    </xdr:to>
    <xdr:cxnSp macro="">
      <xdr:nvCxnSpPr>
        <xdr:cNvPr id="773" name="直線コネクタ 772"/>
        <xdr:cNvCxnSpPr/>
      </xdr:nvCxnSpPr>
      <xdr:spPr>
        <a:xfrm flipV="1">
          <a:off x="18656300" y="10059294"/>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17622</xdr:rowOff>
    </xdr:from>
    <xdr:to>
      <xdr:col>28</xdr:col>
      <xdr:colOff>365125</xdr:colOff>
      <xdr:row>57</xdr:row>
      <xdr:rowOff>119222</xdr:rowOff>
    </xdr:to>
    <xdr:sp macro="" textlink="">
      <xdr:nvSpPr>
        <xdr:cNvPr id="774" name="フローチャート : 判断 773"/>
        <xdr:cNvSpPr/>
      </xdr:nvSpPr>
      <xdr:spPr>
        <a:xfrm>
          <a:off x="19494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135749</xdr:rowOff>
    </xdr:from>
    <xdr:ext cx="469744" cy="259045"/>
    <xdr:sp macro="" textlink="">
      <xdr:nvSpPr>
        <xdr:cNvPr id="775" name="テキスト ボックス 774"/>
        <xdr:cNvSpPr txBox="1"/>
      </xdr:nvSpPr>
      <xdr:spPr>
        <a:xfrm>
          <a:off x="19310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35773</xdr:rowOff>
    </xdr:from>
    <xdr:to>
      <xdr:col>27</xdr:col>
      <xdr:colOff>161925</xdr:colOff>
      <xdr:row>57</xdr:row>
      <xdr:rowOff>137373</xdr:rowOff>
    </xdr:to>
    <xdr:sp macro="" textlink="">
      <xdr:nvSpPr>
        <xdr:cNvPr id="776" name="フローチャート : 判断 775"/>
        <xdr:cNvSpPr/>
      </xdr:nvSpPr>
      <xdr:spPr>
        <a:xfrm>
          <a:off x="18605500" y="980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153900</xdr:rowOff>
    </xdr:from>
    <xdr:ext cx="469744" cy="259045"/>
    <xdr:sp macro="" textlink="">
      <xdr:nvSpPr>
        <xdr:cNvPr id="777" name="テキスト ボックス 776"/>
        <xdr:cNvSpPr txBox="1"/>
      </xdr:nvSpPr>
      <xdr:spPr>
        <a:xfrm>
          <a:off x="18421427" y="95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60142</xdr:rowOff>
    </xdr:from>
    <xdr:to>
      <xdr:col>32</xdr:col>
      <xdr:colOff>238125</xdr:colOff>
      <xdr:row>58</xdr:row>
      <xdr:rowOff>161742</xdr:rowOff>
    </xdr:to>
    <xdr:sp macro="" textlink="">
      <xdr:nvSpPr>
        <xdr:cNvPr id="783" name="円/楕円 782"/>
        <xdr:cNvSpPr/>
      </xdr:nvSpPr>
      <xdr:spPr>
        <a:xfrm>
          <a:off x="22110700" y="100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146519</xdr:rowOff>
    </xdr:from>
    <xdr:ext cx="378565" cy="259045"/>
    <xdr:sp macro="" textlink="">
      <xdr:nvSpPr>
        <xdr:cNvPr id="784" name="貸付金該当値テキスト"/>
        <xdr:cNvSpPr txBox="1"/>
      </xdr:nvSpPr>
      <xdr:spPr>
        <a:xfrm>
          <a:off x="22212300" y="9919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58496</xdr:rowOff>
    </xdr:from>
    <xdr:to>
      <xdr:col>31</xdr:col>
      <xdr:colOff>85725</xdr:colOff>
      <xdr:row>58</xdr:row>
      <xdr:rowOff>160096</xdr:rowOff>
    </xdr:to>
    <xdr:sp macro="" textlink="">
      <xdr:nvSpPr>
        <xdr:cNvPr id="785" name="円/楕円 784"/>
        <xdr:cNvSpPr/>
      </xdr:nvSpPr>
      <xdr:spPr>
        <a:xfrm>
          <a:off x="21272500" y="100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151223</xdr:rowOff>
    </xdr:from>
    <xdr:ext cx="378565" cy="259045"/>
    <xdr:sp macro="" textlink="">
      <xdr:nvSpPr>
        <xdr:cNvPr id="786" name="テキスト ボックス 785"/>
        <xdr:cNvSpPr txBox="1"/>
      </xdr:nvSpPr>
      <xdr:spPr>
        <a:xfrm>
          <a:off x="21134017" y="10095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67960</xdr:rowOff>
    </xdr:from>
    <xdr:to>
      <xdr:col>29</xdr:col>
      <xdr:colOff>568325</xdr:colOff>
      <xdr:row>58</xdr:row>
      <xdr:rowOff>169560</xdr:rowOff>
    </xdr:to>
    <xdr:sp macro="" textlink="">
      <xdr:nvSpPr>
        <xdr:cNvPr id="787" name="円/楕円 786"/>
        <xdr:cNvSpPr/>
      </xdr:nvSpPr>
      <xdr:spPr>
        <a:xfrm>
          <a:off x="20383500" y="100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160687</xdr:rowOff>
    </xdr:from>
    <xdr:ext cx="378565" cy="259045"/>
    <xdr:sp macro="" textlink="">
      <xdr:nvSpPr>
        <xdr:cNvPr id="788" name="テキスト ボックス 787"/>
        <xdr:cNvSpPr txBox="1"/>
      </xdr:nvSpPr>
      <xdr:spPr>
        <a:xfrm>
          <a:off x="20245017" y="1010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64394</xdr:rowOff>
    </xdr:from>
    <xdr:to>
      <xdr:col>28</xdr:col>
      <xdr:colOff>365125</xdr:colOff>
      <xdr:row>58</xdr:row>
      <xdr:rowOff>165994</xdr:rowOff>
    </xdr:to>
    <xdr:sp macro="" textlink="">
      <xdr:nvSpPr>
        <xdr:cNvPr id="789" name="円/楕円 788"/>
        <xdr:cNvSpPr/>
      </xdr:nvSpPr>
      <xdr:spPr>
        <a:xfrm>
          <a:off x="19494500" y="100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157121</xdr:rowOff>
    </xdr:from>
    <xdr:ext cx="378565" cy="259045"/>
    <xdr:sp macro="" textlink="">
      <xdr:nvSpPr>
        <xdr:cNvPr id="790" name="テキスト ボックス 789"/>
        <xdr:cNvSpPr txBox="1"/>
      </xdr:nvSpPr>
      <xdr:spPr>
        <a:xfrm>
          <a:off x="19356017" y="1010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66132</xdr:rowOff>
    </xdr:from>
    <xdr:to>
      <xdr:col>27</xdr:col>
      <xdr:colOff>161925</xdr:colOff>
      <xdr:row>58</xdr:row>
      <xdr:rowOff>167732</xdr:rowOff>
    </xdr:to>
    <xdr:sp macro="" textlink="">
      <xdr:nvSpPr>
        <xdr:cNvPr id="791" name="円/楕円 790"/>
        <xdr:cNvSpPr/>
      </xdr:nvSpPr>
      <xdr:spPr>
        <a:xfrm>
          <a:off x="18605500" y="1001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158859</xdr:rowOff>
    </xdr:from>
    <xdr:ext cx="378565" cy="259045"/>
    <xdr:sp macro="" textlink="">
      <xdr:nvSpPr>
        <xdr:cNvPr id="792" name="テキスト ボックス 791"/>
        <xdr:cNvSpPr txBox="1"/>
      </xdr:nvSpPr>
      <xdr:spPr>
        <a:xfrm>
          <a:off x="18467017" y="10102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3" name="テキスト ボックス 80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5" name="テキスト ボックス 80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1" name="テキスト ボックス 81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46300</xdr:rowOff>
    </xdr:from>
    <xdr:to>
      <xdr:col>32</xdr:col>
      <xdr:colOff>186689</xdr:colOff>
      <xdr:row>79</xdr:row>
      <xdr:rowOff>37516</xdr:rowOff>
    </xdr:to>
    <xdr:cxnSp macro="">
      <xdr:nvCxnSpPr>
        <xdr:cNvPr id="819" name="直線コネクタ 818"/>
        <xdr:cNvCxnSpPr/>
      </xdr:nvCxnSpPr>
      <xdr:spPr>
        <a:xfrm flipV="1">
          <a:off x="22159595" y="12047800"/>
          <a:ext cx="1269" cy="15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41343</xdr:rowOff>
    </xdr:from>
    <xdr:ext cx="534377" cy="259045"/>
    <xdr:sp macro="" textlink="">
      <xdr:nvSpPr>
        <xdr:cNvPr id="820" name="繰出金最小値テキスト"/>
        <xdr:cNvSpPr txBox="1"/>
      </xdr:nvSpPr>
      <xdr:spPr>
        <a:xfrm>
          <a:off x="22212300" y="13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79</xdr:row>
      <xdr:rowOff>37516</xdr:rowOff>
    </xdr:from>
    <xdr:to>
      <xdr:col>32</xdr:col>
      <xdr:colOff>276225</xdr:colOff>
      <xdr:row>79</xdr:row>
      <xdr:rowOff>37516</xdr:rowOff>
    </xdr:to>
    <xdr:cxnSp macro="">
      <xdr:nvCxnSpPr>
        <xdr:cNvPr id="821" name="直線コネクタ 820"/>
        <xdr:cNvCxnSpPr/>
      </xdr:nvCxnSpPr>
      <xdr:spPr>
        <a:xfrm>
          <a:off x="22072600" y="1358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164427</xdr:rowOff>
    </xdr:from>
    <xdr:ext cx="599010" cy="259045"/>
    <xdr:sp macro="" textlink="">
      <xdr:nvSpPr>
        <xdr:cNvPr id="822" name="繰出金最大値テキスト"/>
        <xdr:cNvSpPr txBox="1"/>
      </xdr:nvSpPr>
      <xdr:spPr>
        <a:xfrm>
          <a:off x="22212300" y="11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70</xdr:row>
      <xdr:rowOff>46300</xdr:rowOff>
    </xdr:from>
    <xdr:to>
      <xdr:col>32</xdr:col>
      <xdr:colOff>276225</xdr:colOff>
      <xdr:row>70</xdr:row>
      <xdr:rowOff>46300</xdr:rowOff>
    </xdr:to>
    <xdr:cxnSp macro="">
      <xdr:nvCxnSpPr>
        <xdr:cNvPr id="823" name="直線コネクタ 822"/>
        <xdr:cNvCxnSpPr/>
      </xdr:nvCxnSpPr>
      <xdr:spPr>
        <a:xfrm>
          <a:off x="22072600" y="1204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55983</xdr:rowOff>
    </xdr:from>
    <xdr:to>
      <xdr:col>32</xdr:col>
      <xdr:colOff>187325</xdr:colOff>
      <xdr:row>73</xdr:row>
      <xdr:rowOff>126392</xdr:rowOff>
    </xdr:to>
    <xdr:cxnSp macro="">
      <xdr:nvCxnSpPr>
        <xdr:cNvPr id="824" name="直線コネクタ 823"/>
        <xdr:cNvCxnSpPr/>
      </xdr:nvCxnSpPr>
      <xdr:spPr>
        <a:xfrm flipV="1">
          <a:off x="21323300" y="12571833"/>
          <a:ext cx="8382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12316</xdr:rowOff>
    </xdr:from>
    <xdr:ext cx="534377" cy="259045"/>
    <xdr:sp macro="" textlink="">
      <xdr:nvSpPr>
        <xdr:cNvPr id="825" name="繰出金平均値テキスト"/>
        <xdr:cNvSpPr txBox="1"/>
      </xdr:nvSpPr>
      <xdr:spPr>
        <a:xfrm>
          <a:off x="22212300" y="13042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33889</xdr:rowOff>
    </xdr:from>
    <xdr:to>
      <xdr:col>32</xdr:col>
      <xdr:colOff>238125</xdr:colOff>
      <xdr:row>76</xdr:row>
      <xdr:rowOff>135489</xdr:rowOff>
    </xdr:to>
    <xdr:sp macro="" textlink="">
      <xdr:nvSpPr>
        <xdr:cNvPr id="826" name="フローチャート : 判断 825"/>
        <xdr:cNvSpPr/>
      </xdr:nvSpPr>
      <xdr:spPr>
        <a:xfrm>
          <a:off x="221107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126392</xdr:rowOff>
    </xdr:from>
    <xdr:to>
      <xdr:col>31</xdr:col>
      <xdr:colOff>34925</xdr:colOff>
      <xdr:row>74</xdr:row>
      <xdr:rowOff>76051</xdr:rowOff>
    </xdr:to>
    <xdr:cxnSp macro="">
      <xdr:nvCxnSpPr>
        <xdr:cNvPr id="827" name="直線コネクタ 826"/>
        <xdr:cNvCxnSpPr/>
      </xdr:nvCxnSpPr>
      <xdr:spPr>
        <a:xfrm flipV="1">
          <a:off x="20434300" y="12642242"/>
          <a:ext cx="889000" cy="12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67477</xdr:rowOff>
    </xdr:from>
    <xdr:to>
      <xdr:col>31</xdr:col>
      <xdr:colOff>85725</xdr:colOff>
      <xdr:row>76</xdr:row>
      <xdr:rowOff>169077</xdr:rowOff>
    </xdr:to>
    <xdr:sp macro="" textlink="">
      <xdr:nvSpPr>
        <xdr:cNvPr id="828" name="フローチャート : 判断 827"/>
        <xdr:cNvSpPr/>
      </xdr:nvSpPr>
      <xdr:spPr>
        <a:xfrm>
          <a:off x="21272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160204</xdr:rowOff>
    </xdr:from>
    <xdr:ext cx="534377" cy="259045"/>
    <xdr:sp macro="" textlink="">
      <xdr:nvSpPr>
        <xdr:cNvPr id="829" name="テキスト ボックス 828"/>
        <xdr:cNvSpPr txBox="1"/>
      </xdr:nvSpPr>
      <xdr:spPr>
        <a:xfrm>
          <a:off x="21056111" y="131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76051</xdr:rowOff>
    </xdr:from>
    <xdr:to>
      <xdr:col>29</xdr:col>
      <xdr:colOff>517525</xdr:colOff>
      <xdr:row>74</xdr:row>
      <xdr:rowOff>84379</xdr:rowOff>
    </xdr:to>
    <xdr:cxnSp macro="">
      <xdr:nvCxnSpPr>
        <xdr:cNvPr id="830" name="直線コネクタ 829"/>
        <xdr:cNvCxnSpPr/>
      </xdr:nvCxnSpPr>
      <xdr:spPr>
        <a:xfrm flipV="1">
          <a:off x="19545300" y="12763351"/>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108559</xdr:rowOff>
    </xdr:from>
    <xdr:to>
      <xdr:col>29</xdr:col>
      <xdr:colOff>568325</xdr:colOff>
      <xdr:row>77</xdr:row>
      <xdr:rowOff>38709</xdr:rowOff>
    </xdr:to>
    <xdr:sp macro="" textlink="">
      <xdr:nvSpPr>
        <xdr:cNvPr id="831" name="フローチャート : 判断 830"/>
        <xdr:cNvSpPr/>
      </xdr:nvSpPr>
      <xdr:spPr>
        <a:xfrm>
          <a:off x="20383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29836</xdr:rowOff>
    </xdr:from>
    <xdr:ext cx="534377" cy="259045"/>
    <xdr:sp macro="" textlink="">
      <xdr:nvSpPr>
        <xdr:cNvPr id="832" name="テキスト ボックス 831"/>
        <xdr:cNvSpPr txBox="1"/>
      </xdr:nvSpPr>
      <xdr:spPr>
        <a:xfrm>
          <a:off x="20167111" y="132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84379</xdr:rowOff>
    </xdr:from>
    <xdr:to>
      <xdr:col>28</xdr:col>
      <xdr:colOff>314325</xdr:colOff>
      <xdr:row>74</xdr:row>
      <xdr:rowOff>88265</xdr:rowOff>
    </xdr:to>
    <xdr:cxnSp macro="">
      <xdr:nvCxnSpPr>
        <xdr:cNvPr id="833" name="直線コネクタ 832"/>
        <xdr:cNvCxnSpPr/>
      </xdr:nvCxnSpPr>
      <xdr:spPr>
        <a:xfrm flipV="1">
          <a:off x="18656300" y="1277167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138277</xdr:rowOff>
    </xdr:from>
    <xdr:to>
      <xdr:col>28</xdr:col>
      <xdr:colOff>365125</xdr:colOff>
      <xdr:row>77</xdr:row>
      <xdr:rowOff>68427</xdr:rowOff>
    </xdr:to>
    <xdr:sp macro="" textlink="">
      <xdr:nvSpPr>
        <xdr:cNvPr id="834" name="フローチャート : 判断 833"/>
        <xdr:cNvSpPr/>
      </xdr:nvSpPr>
      <xdr:spPr>
        <a:xfrm>
          <a:off x="19494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59554</xdr:rowOff>
    </xdr:from>
    <xdr:ext cx="534377" cy="259045"/>
    <xdr:sp macro="" textlink="">
      <xdr:nvSpPr>
        <xdr:cNvPr id="835" name="テキスト ボックス 834"/>
        <xdr:cNvSpPr txBox="1"/>
      </xdr:nvSpPr>
      <xdr:spPr>
        <a:xfrm>
          <a:off x="19278111" y="132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150785</xdr:rowOff>
    </xdr:from>
    <xdr:to>
      <xdr:col>27</xdr:col>
      <xdr:colOff>161925</xdr:colOff>
      <xdr:row>77</xdr:row>
      <xdr:rowOff>80935</xdr:rowOff>
    </xdr:to>
    <xdr:sp macro="" textlink="">
      <xdr:nvSpPr>
        <xdr:cNvPr id="836" name="フローチャート : 判断 835"/>
        <xdr:cNvSpPr/>
      </xdr:nvSpPr>
      <xdr:spPr>
        <a:xfrm>
          <a:off x="18605500" y="1318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72062</xdr:rowOff>
    </xdr:from>
    <xdr:ext cx="534377" cy="259045"/>
    <xdr:sp macro="" textlink="">
      <xdr:nvSpPr>
        <xdr:cNvPr id="837" name="テキスト ボックス 836"/>
        <xdr:cNvSpPr txBox="1"/>
      </xdr:nvSpPr>
      <xdr:spPr>
        <a:xfrm>
          <a:off x="18389111" y="1327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5183</xdr:rowOff>
    </xdr:from>
    <xdr:to>
      <xdr:col>32</xdr:col>
      <xdr:colOff>238125</xdr:colOff>
      <xdr:row>73</xdr:row>
      <xdr:rowOff>106783</xdr:rowOff>
    </xdr:to>
    <xdr:sp macro="" textlink="">
      <xdr:nvSpPr>
        <xdr:cNvPr id="843" name="円/楕円 842"/>
        <xdr:cNvSpPr/>
      </xdr:nvSpPr>
      <xdr:spPr>
        <a:xfrm>
          <a:off x="22110700" y="1252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28060</xdr:rowOff>
    </xdr:from>
    <xdr:ext cx="599010" cy="259045"/>
    <xdr:sp macro="" textlink="">
      <xdr:nvSpPr>
        <xdr:cNvPr id="844" name="繰出金該当値テキスト"/>
        <xdr:cNvSpPr txBox="1"/>
      </xdr:nvSpPr>
      <xdr:spPr>
        <a:xfrm>
          <a:off x="22212300" y="1237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105,627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75592</xdr:rowOff>
    </xdr:from>
    <xdr:to>
      <xdr:col>31</xdr:col>
      <xdr:colOff>85725</xdr:colOff>
      <xdr:row>74</xdr:row>
      <xdr:rowOff>5742</xdr:rowOff>
    </xdr:to>
    <xdr:sp macro="" textlink="">
      <xdr:nvSpPr>
        <xdr:cNvPr id="845" name="円/楕円 844"/>
        <xdr:cNvSpPr/>
      </xdr:nvSpPr>
      <xdr:spPr>
        <a:xfrm>
          <a:off x="21272500" y="125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22269</xdr:rowOff>
    </xdr:from>
    <xdr:ext cx="599010" cy="259045"/>
    <xdr:sp macro="" textlink="">
      <xdr:nvSpPr>
        <xdr:cNvPr id="846" name="テキスト ボックス 845"/>
        <xdr:cNvSpPr txBox="1"/>
      </xdr:nvSpPr>
      <xdr:spPr>
        <a:xfrm>
          <a:off x="21023794" y="1236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101,315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25251</xdr:rowOff>
    </xdr:from>
    <xdr:to>
      <xdr:col>29</xdr:col>
      <xdr:colOff>568325</xdr:colOff>
      <xdr:row>74</xdr:row>
      <xdr:rowOff>126851</xdr:rowOff>
    </xdr:to>
    <xdr:sp macro="" textlink="">
      <xdr:nvSpPr>
        <xdr:cNvPr id="847" name="円/楕円 846"/>
        <xdr:cNvSpPr/>
      </xdr:nvSpPr>
      <xdr:spPr>
        <a:xfrm>
          <a:off x="20383500" y="1271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143378</xdr:rowOff>
    </xdr:from>
    <xdr:ext cx="534377" cy="259045"/>
    <xdr:sp macro="" textlink="">
      <xdr:nvSpPr>
        <xdr:cNvPr id="848" name="テキスト ボックス 847"/>
        <xdr:cNvSpPr txBox="1"/>
      </xdr:nvSpPr>
      <xdr:spPr>
        <a:xfrm>
          <a:off x="20167111" y="1248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93,898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33579</xdr:rowOff>
    </xdr:from>
    <xdr:to>
      <xdr:col>28</xdr:col>
      <xdr:colOff>365125</xdr:colOff>
      <xdr:row>74</xdr:row>
      <xdr:rowOff>135179</xdr:rowOff>
    </xdr:to>
    <xdr:sp macro="" textlink="">
      <xdr:nvSpPr>
        <xdr:cNvPr id="849" name="円/楕円 848"/>
        <xdr:cNvSpPr/>
      </xdr:nvSpPr>
      <xdr:spPr>
        <a:xfrm>
          <a:off x="19494500" y="1272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151706</xdr:rowOff>
    </xdr:from>
    <xdr:ext cx="534377" cy="259045"/>
    <xdr:sp macro="" textlink="">
      <xdr:nvSpPr>
        <xdr:cNvPr id="850" name="テキスト ボックス 849"/>
        <xdr:cNvSpPr txBox="1"/>
      </xdr:nvSpPr>
      <xdr:spPr>
        <a:xfrm>
          <a:off x="19278111" y="1249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93,388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37465</xdr:rowOff>
    </xdr:from>
    <xdr:to>
      <xdr:col>27</xdr:col>
      <xdr:colOff>161925</xdr:colOff>
      <xdr:row>74</xdr:row>
      <xdr:rowOff>139065</xdr:rowOff>
    </xdr:to>
    <xdr:sp macro="" textlink="">
      <xdr:nvSpPr>
        <xdr:cNvPr id="851" name="円/楕円 850"/>
        <xdr:cNvSpPr/>
      </xdr:nvSpPr>
      <xdr:spPr>
        <a:xfrm>
          <a:off x="18605500" y="127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155592</xdr:rowOff>
    </xdr:from>
    <xdr:ext cx="534377" cy="259045"/>
    <xdr:sp macro="" textlink="">
      <xdr:nvSpPr>
        <xdr:cNvPr id="852" name="テキスト ボックス 851"/>
        <xdr:cNvSpPr txBox="1"/>
      </xdr:nvSpPr>
      <xdr:spPr>
        <a:xfrm>
          <a:off x="18389111" y="1249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類団と比較すると５年平均で、</a:t>
          </a:r>
          <a:r>
            <a:rPr kumimoji="1" lang="en-US" altLang="ja-JP" sz="1300">
              <a:latin typeface="ＭＳ Ｐゴシック"/>
            </a:rPr>
            <a:t>【</a:t>
          </a:r>
          <a:r>
            <a:rPr kumimoji="1" lang="ja-JP" altLang="en-US" sz="1300">
              <a:latin typeface="ＭＳ Ｐゴシック"/>
            </a:rPr>
            <a:t>人件費</a:t>
          </a:r>
          <a:r>
            <a:rPr kumimoji="1" lang="en-US" altLang="ja-JP" sz="1300">
              <a:latin typeface="ＭＳ Ｐゴシック"/>
            </a:rPr>
            <a:t>】</a:t>
          </a:r>
          <a:r>
            <a:rPr kumimoji="1" lang="ja-JP" altLang="en-US" sz="1300">
              <a:latin typeface="ＭＳ Ｐゴシック"/>
            </a:rPr>
            <a:t>約</a:t>
          </a:r>
          <a:r>
            <a:rPr kumimoji="1" lang="en-US" altLang="ja-JP" sz="1300">
              <a:latin typeface="ＭＳ Ｐゴシック"/>
            </a:rPr>
            <a:t>48</a:t>
          </a:r>
          <a:r>
            <a:rPr kumimoji="1" lang="ja-JP" altLang="en-US" sz="1300">
              <a:latin typeface="ＭＳ Ｐゴシック"/>
            </a:rPr>
            <a:t>千円多い、これは常備消防広域化による差が</a:t>
          </a:r>
          <a:r>
            <a:rPr kumimoji="1" lang="en-US" altLang="ja-JP" sz="1300">
              <a:latin typeface="ＭＳ Ｐゴシック"/>
            </a:rPr>
            <a:t>23</a:t>
          </a:r>
          <a:r>
            <a:rPr kumimoji="1" lang="ja-JP" altLang="en-US" sz="1300">
              <a:latin typeface="ＭＳ Ｐゴシック"/>
            </a:rPr>
            <a:t>千円程度、</a:t>
          </a:r>
          <a:r>
            <a:rPr kumimoji="1" lang="en-US" altLang="ja-JP" sz="1300">
              <a:latin typeface="ＭＳ Ｐゴシック"/>
            </a:rPr>
            <a:t>20</a:t>
          </a:r>
          <a:r>
            <a:rPr kumimoji="1" lang="ja-JP" altLang="en-US" sz="1300">
              <a:latin typeface="ＭＳ Ｐゴシック"/>
            </a:rPr>
            <a:t>千円は本町の面積が広大であり居住区域が分散しており、支所の数・職員配置が厚めであると分析している。今後、本町が目指す協働のまちづくりを推進していく上で人材確保は必要ではあるが、今年度策定する第３次行政改革大綱により適正規模を検討していく必要がある。</a:t>
          </a:r>
          <a:r>
            <a:rPr kumimoji="1" lang="en-US" altLang="ja-JP" sz="1300">
              <a:latin typeface="ＭＳ Ｐゴシック"/>
            </a:rPr>
            <a:t>【</a:t>
          </a:r>
          <a:r>
            <a:rPr kumimoji="1" lang="ja-JP" altLang="en-US" sz="1300">
              <a:latin typeface="ＭＳ Ｐゴシック"/>
            </a:rPr>
            <a:t>物件費</a:t>
          </a:r>
          <a:r>
            <a:rPr kumimoji="1" lang="en-US" altLang="ja-JP" sz="1300">
              <a:latin typeface="ＭＳ Ｐゴシック"/>
            </a:rPr>
            <a:t>】</a:t>
          </a:r>
          <a:r>
            <a:rPr kumimoji="1" lang="ja-JP" altLang="en-US" sz="1300">
              <a:latin typeface="ＭＳ Ｐゴシック"/>
            </a:rPr>
            <a:t>約</a:t>
          </a:r>
          <a:r>
            <a:rPr kumimoji="1" lang="en-US" altLang="ja-JP" sz="1300">
              <a:latin typeface="ＭＳ Ｐゴシック"/>
            </a:rPr>
            <a:t>19</a:t>
          </a:r>
          <a:r>
            <a:rPr kumimoji="1" lang="ja-JP" altLang="en-US" sz="1300">
              <a:latin typeface="ＭＳ Ｐゴシック"/>
            </a:rPr>
            <a:t>千円多い、町営で</a:t>
          </a:r>
          <a:r>
            <a:rPr kumimoji="1" lang="en-US" altLang="ja-JP" sz="1300">
              <a:latin typeface="ＭＳ Ｐゴシック"/>
            </a:rPr>
            <a:t>CATV</a:t>
          </a:r>
          <a:r>
            <a:rPr kumimoji="1" lang="ja-JP" altLang="en-US" sz="1300">
              <a:latin typeface="ＭＳ Ｐゴシック"/>
            </a:rPr>
            <a:t>事業を行っている影響</a:t>
          </a:r>
          <a:r>
            <a:rPr kumimoji="1" lang="en-US" altLang="ja-JP" sz="1300">
              <a:latin typeface="ＭＳ Ｐゴシック"/>
            </a:rPr>
            <a:t>16</a:t>
          </a:r>
          <a:r>
            <a:rPr kumimoji="1" lang="ja-JP" altLang="en-US" sz="1300">
              <a:latin typeface="ＭＳ Ｐゴシック"/>
            </a:rPr>
            <a:t>千円、合併団体であるが故に旧町地域ごとに体育施設があり指定管理費の増嵩分が</a:t>
          </a:r>
          <a:r>
            <a:rPr kumimoji="1" lang="en-US" altLang="ja-JP" sz="1300">
              <a:latin typeface="ＭＳ Ｐゴシック"/>
            </a:rPr>
            <a:t>4</a:t>
          </a:r>
          <a:r>
            <a:rPr kumimoji="1" lang="ja-JP" altLang="en-US" sz="1300">
              <a:latin typeface="ＭＳ Ｐゴシック"/>
            </a:rPr>
            <a:t>千円と分析している。今後は</a:t>
          </a:r>
          <a:r>
            <a:rPr kumimoji="1" lang="en-US" altLang="ja-JP" sz="1300">
              <a:latin typeface="ＭＳ Ｐゴシック"/>
            </a:rPr>
            <a:t>H27</a:t>
          </a:r>
          <a:r>
            <a:rPr kumimoji="1" lang="ja-JP" altLang="en-US" sz="1300">
              <a:latin typeface="ＭＳ Ｐゴシック"/>
            </a:rPr>
            <a:t>に策定した北広島町公共施設等総合管理計画に基き統合・再配置を図っていく必要がある。</a:t>
          </a:r>
          <a:r>
            <a:rPr kumimoji="1" lang="en-US" altLang="ja-JP" sz="1300">
              <a:latin typeface="ＭＳ Ｐゴシック"/>
            </a:rPr>
            <a:t>H25</a:t>
          </a:r>
          <a:r>
            <a:rPr kumimoji="1" lang="ja-JP" altLang="en-US" sz="1300">
              <a:latin typeface="ＭＳ Ｐゴシック"/>
            </a:rPr>
            <a:t>の伸びが著しいのは小学校統廃合により旧校舎を除却したことによる影響（事業費</a:t>
          </a:r>
          <a:r>
            <a:rPr kumimoji="1" lang="en-US" altLang="ja-JP" sz="1300">
              <a:latin typeface="ＭＳ Ｐゴシック"/>
            </a:rPr>
            <a:t>1.6</a:t>
          </a:r>
          <a:r>
            <a:rPr kumimoji="1" lang="ja-JP" altLang="en-US" sz="1300">
              <a:latin typeface="ＭＳ Ｐゴシック"/>
            </a:rPr>
            <a:t>億円）と見ている。</a:t>
          </a:r>
          <a:r>
            <a:rPr kumimoji="1" lang="en-US" altLang="ja-JP" sz="1300">
              <a:latin typeface="ＭＳ Ｐゴシック"/>
            </a:rPr>
            <a:t>【</a:t>
          </a:r>
          <a:r>
            <a:rPr kumimoji="1" lang="ja-JP" altLang="en-US" sz="1300">
              <a:latin typeface="ＭＳ Ｐゴシック"/>
            </a:rPr>
            <a:t>維持補修費</a:t>
          </a:r>
          <a:r>
            <a:rPr kumimoji="1" lang="en-US" altLang="ja-JP" sz="1300">
              <a:latin typeface="ＭＳ Ｐゴシック"/>
            </a:rPr>
            <a:t>】</a:t>
          </a:r>
          <a:r>
            <a:rPr kumimoji="1" lang="ja-JP" altLang="en-US" sz="1300">
              <a:latin typeface="ＭＳ Ｐゴシック"/>
            </a:rPr>
            <a:t>最も乖離がある性質で、これは町域が広大で道路面積が大きく、日本最西端のスキー場集積地で冬場の除雪費が多い事や県移譲事務により国・県道の維持を行っていることが要因で約</a:t>
          </a:r>
          <a:r>
            <a:rPr kumimoji="1" lang="en-US" altLang="ja-JP" sz="1300">
              <a:latin typeface="ＭＳ Ｐゴシック"/>
            </a:rPr>
            <a:t>14</a:t>
          </a:r>
          <a:r>
            <a:rPr kumimoji="1" lang="ja-JP" altLang="en-US" sz="1300">
              <a:latin typeface="ＭＳ Ｐゴシック"/>
            </a:rPr>
            <a:t>千円多いと分析している。</a:t>
          </a:r>
          <a:r>
            <a:rPr kumimoji="1" lang="en-US" altLang="ja-JP" sz="1300">
              <a:latin typeface="ＭＳ Ｐゴシック"/>
            </a:rPr>
            <a:t>【</a:t>
          </a:r>
          <a:r>
            <a:rPr kumimoji="1" lang="ja-JP" altLang="en-US" sz="1300">
              <a:latin typeface="ＭＳ Ｐゴシック"/>
            </a:rPr>
            <a:t>扶助費</a:t>
          </a:r>
          <a:r>
            <a:rPr kumimoji="1" lang="en-US" altLang="ja-JP" sz="1300">
              <a:latin typeface="ＭＳ Ｐゴシック"/>
            </a:rPr>
            <a:t>】</a:t>
          </a:r>
          <a:r>
            <a:rPr kumimoji="1" lang="ja-JP" altLang="en-US" sz="1300">
              <a:latin typeface="ＭＳ Ｐゴシック"/>
            </a:rPr>
            <a:t>約</a:t>
          </a:r>
          <a:r>
            <a:rPr kumimoji="1" lang="en-US" altLang="ja-JP" sz="1300">
              <a:latin typeface="ＭＳ Ｐゴシック"/>
            </a:rPr>
            <a:t>23</a:t>
          </a:r>
          <a:r>
            <a:rPr kumimoji="1" lang="ja-JP" altLang="en-US" sz="1300">
              <a:latin typeface="ＭＳ Ｐゴシック"/>
            </a:rPr>
            <a:t>千円多い、福祉事務所設置町であることから生活保護分で</a:t>
          </a:r>
          <a:r>
            <a:rPr kumimoji="1" lang="en-US" altLang="ja-JP" sz="1300">
              <a:latin typeface="ＭＳ Ｐゴシック"/>
            </a:rPr>
            <a:t>7</a:t>
          </a:r>
          <a:r>
            <a:rPr kumimoji="1" lang="ja-JP" altLang="en-US" sz="1300">
              <a:latin typeface="ＭＳ Ｐゴシック"/>
            </a:rPr>
            <a:t>千円、私立保育所や児童手当などの補助分の児童福祉費で</a:t>
          </a:r>
          <a:r>
            <a:rPr kumimoji="1" lang="en-US" altLang="ja-JP" sz="1300">
              <a:latin typeface="ＭＳ Ｐゴシック"/>
            </a:rPr>
            <a:t>14</a:t>
          </a:r>
          <a:r>
            <a:rPr kumimoji="1" lang="ja-JP" altLang="en-US" sz="1300">
              <a:latin typeface="ＭＳ Ｐゴシック"/>
            </a:rPr>
            <a:t>千円の差があり、単独事業では老人ホーム入所措置などにより老人福祉費が</a:t>
          </a:r>
          <a:r>
            <a:rPr kumimoji="1" lang="en-US" altLang="ja-JP" sz="1300">
              <a:latin typeface="ＭＳ Ｐゴシック"/>
            </a:rPr>
            <a:t>3</a:t>
          </a:r>
          <a:r>
            <a:rPr kumimoji="1" lang="ja-JP" altLang="en-US" sz="1300">
              <a:latin typeface="ＭＳ Ｐゴシック"/>
            </a:rPr>
            <a:t>千円多額となっている</a:t>
          </a:r>
          <a:r>
            <a:rPr kumimoji="1" lang="en-US" altLang="ja-JP" sz="1300">
              <a:latin typeface="ＭＳ Ｐゴシック"/>
            </a:rPr>
            <a:t>【</a:t>
          </a:r>
          <a:r>
            <a:rPr kumimoji="1" lang="ja-JP" altLang="en-US" sz="1300">
              <a:latin typeface="ＭＳ Ｐゴシック"/>
            </a:rPr>
            <a:t>補助費等</a:t>
          </a:r>
          <a:r>
            <a:rPr kumimoji="1" lang="en-US" altLang="ja-JP" sz="1300">
              <a:latin typeface="ＭＳ Ｐゴシック"/>
            </a:rPr>
            <a:t>】</a:t>
          </a:r>
          <a:r>
            <a:rPr kumimoji="1" lang="ja-JP" altLang="en-US" sz="1300">
              <a:latin typeface="ＭＳ Ｐゴシック"/>
            </a:rPr>
            <a:t>約</a:t>
          </a:r>
          <a:r>
            <a:rPr kumimoji="1" lang="en-US" altLang="ja-JP" sz="1300">
              <a:latin typeface="ＭＳ Ｐゴシック"/>
            </a:rPr>
            <a:t>17</a:t>
          </a:r>
          <a:r>
            <a:rPr kumimoji="1" lang="ja-JP" altLang="en-US" sz="1300">
              <a:latin typeface="ＭＳ Ｐゴシック"/>
            </a:rPr>
            <a:t>千円多い、中山間地域直接支払制度などの影響により農林水産業費で</a:t>
          </a:r>
          <a:r>
            <a:rPr kumimoji="1" lang="en-US" altLang="ja-JP" sz="1300">
              <a:latin typeface="ＭＳ Ｐゴシック"/>
            </a:rPr>
            <a:t>16</a:t>
          </a:r>
          <a:r>
            <a:rPr kumimoji="1" lang="ja-JP" altLang="en-US" sz="1300">
              <a:latin typeface="ＭＳ Ｐゴシック"/>
            </a:rPr>
            <a:t>千円、バス運行事業者等への補助で総務費</a:t>
          </a:r>
          <a:r>
            <a:rPr kumimoji="1" lang="en-US" altLang="ja-JP" sz="1300">
              <a:latin typeface="ＭＳ Ｐゴシック"/>
            </a:rPr>
            <a:t>9</a:t>
          </a:r>
          <a:r>
            <a:rPr kumimoji="1" lang="ja-JP" altLang="en-US" sz="1300">
              <a:latin typeface="ＭＳ Ｐゴシック"/>
            </a:rPr>
            <a:t>千円、社会福祉協議会等への補助で民生費</a:t>
          </a:r>
          <a:r>
            <a:rPr kumimoji="1" lang="en-US" altLang="ja-JP" sz="1300">
              <a:latin typeface="ＭＳ Ｐゴシック"/>
            </a:rPr>
            <a:t>3</a:t>
          </a:r>
          <a:r>
            <a:rPr kumimoji="1" lang="ja-JP" altLang="en-US" sz="1300">
              <a:latin typeface="ＭＳ Ｐゴシック"/>
            </a:rPr>
            <a:t>千円と見ている。また、常備消防が広域化の有無で</a:t>
          </a:r>
          <a:r>
            <a:rPr kumimoji="1" lang="en-US" altLang="ja-JP" sz="1300">
              <a:latin typeface="ＭＳ Ｐゴシック"/>
            </a:rPr>
            <a:t>23</a:t>
          </a:r>
          <a:r>
            <a:rPr kumimoji="1" lang="ja-JP" altLang="en-US" sz="1300">
              <a:latin typeface="ＭＳ Ｐゴシック"/>
            </a:rPr>
            <a:t>千円程度低く抑えられていると分析している。</a:t>
          </a:r>
          <a:r>
            <a:rPr kumimoji="1" lang="en-US" altLang="ja-JP" sz="1300">
              <a:latin typeface="ＭＳ Ｐゴシック"/>
            </a:rPr>
            <a:t>【</a:t>
          </a:r>
          <a:r>
            <a:rPr kumimoji="1" lang="ja-JP" altLang="en-US" sz="1300">
              <a:latin typeface="ＭＳ Ｐゴシック"/>
            </a:rPr>
            <a:t>繰出金</a:t>
          </a:r>
          <a:r>
            <a:rPr kumimoji="1" lang="en-US" altLang="ja-JP" sz="1300">
              <a:latin typeface="ＭＳ Ｐゴシック"/>
            </a:rPr>
            <a:t>】</a:t>
          </a:r>
          <a:r>
            <a:rPr kumimoji="1" lang="ja-JP" altLang="en-US" sz="1300">
              <a:latin typeface="ＭＳ Ｐゴシック"/>
            </a:rPr>
            <a:t>約</a:t>
          </a:r>
          <a:r>
            <a:rPr kumimoji="1" lang="en-US" altLang="ja-JP" sz="1300">
              <a:latin typeface="ＭＳ Ｐゴシック"/>
            </a:rPr>
            <a:t>29</a:t>
          </a:r>
          <a:r>
            <a:rPr kumimoji="1" lang="ja-JP" altLang="en-US" sz="1300">
              <a:latin typeface="ＭＳ Ｐゴシック"/>
            </a:rPr>
            <a:t>千円多く、特に農林水産費、土木費及び衛生費での乖離が大きく、農業集落排水事業、下水道事業及び簡易水道事業の各特別会計への繰出金が高額で推移していることが要因と分析している。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広島県北広島町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19,459
19,083
646.20
17,336,526
17,034,546
169,370
10,124,945
18,386,450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88.1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9779</xdr:rowOff>
    </xdr:from>
    <xdr:to>
      <xdr:col>6</xdr:col>
      <xdr:colOff>511175</xdr:colOff>
      <xdr:row>34</xdr:row>
      <xdr:rowOff>117602</xdr:rowOff>
    </xdr:to>
    <xdr:cxnSp macro="">
      <xdr:nvCxnSpPr>
        <xdr:cNvPr id="61" name="直線コネクタ 60"/>
        <xdr:cNvCxnSpPr/>
      </xdr:nvCxnSpPr>
      <xdr:spPr>
        <a:xfrm flipV="1">
          <a:off x="3797300" y="5839079"/>
          <a:ext cx="8382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150766</xdr:rowOff>
    </xdr:from>
    <xdr:ext cx="469744" cy="259045"/>
    <xdr:sp macro="" textlink="">
      <xdr:nvSpPr>
        <xdr:cNvPr id="62" name="議会費平均値テキスト"/>
        <xdr:cNvSpPr txBox="1"/>
      </xdr:nvSpPr>
      <xdr:spPr>
        <a:xfrm>
          <a:off x="4686300" y="580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117602</xdr:rowOff>
    </xdr:from>
    <xdr:to>
      <xdr:col>5</xdr:col>
      <xdr:colOff>358775</xdr:colOff>
      <xdr:row>35</xdr:row>
      <xdr:rowOff>13589</xdr:rowOff>
    </xdr:to>
    <xdr:cxnSp macro="">
      <xdr:nvCxnSpPr>
        <xdr:cNvPr id="64" name="直線コネクタ 63"/>
        <xdr:cNvCxnSpPr/>
      </xdr:nvCxnSpPr>
      <xdr:spPr>
        <a:xfrm flipV="1">
          <a:off x="2908300" y="5946902"/>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62992</xdr:rowOff>
    </xdr:from>
    <xdr:to>
      <xdr:col>5</xdr:col>
      <xdr:colOff>409575</xdr:colOff>
      <xdr:row>34</xdr:row>
      <xdr:rowOff>164592</xdr:rowOff>
    </xdr:to>
    <xdr:sp macro="" textlink="">
      <xdr:nvSpPr>
        <xdr:cNvPr id="65" name="フローチャート : 判断 64"/>
        <xdr:cNvSpPr/>
      </xdr:nvSpPr>
      <xdr:spPr>
        <a:xfrm>
          <a:off x="3746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9669</xdr:rowOff>
    </xdr:from>
    <xdr:ext cx="469744" cy="259045"/>
    <xdr:sp macro="" textlink="">
      <xdr:nvSpPr>
        <xdr:cNvPr id="66" name="テキスト ボックス 65"/>
        <xdr:cNvSpPr txBox="1"/>
      </xdr:nvSpPr>
      <xdr:spPr>
        <a:xfrm>
          <a:off x="3562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158369</xdr:rowOff>
    </xdr:from>
    <xdr:to>
      <xdr:col>4</xdr:col>
      <xdr:colOff>155575</xdr:colOff>
      <xdr:row>35</xdr:row>
      <xdr:rowOff>13589</xdr:rowOff>
    </xdr:to>
    <xdr:cxnSp macro="">
      <xdr:nvCxnSpPr>
        <xdr:cNvPr id="67" name="直線コネクタ 66"/>
        <xdr:cNvCxnSpPr/>
      </xdr:nvCxnSpPr>
      <xdr:spPr>
        <a:xfrm>
          <a:off x="2019300" y="5816219"/>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108331</xdr:rowOff>
    </xdr:from>
    <xdr:to>
      <xdr:col>4</xdr:col>
      <xdr:colOff>206375</xdr:colOff>
      <xdr:row>35</xdr:row>
      <xdr:rowOff>38481</xdr:rowOff>
    </xdr:to>
    <xdr:sp macro="" textlink="">
      <xdr:nvSpPr>
        <xdr:cNvPr id="68" name="フローチャート : 判断 67"/>
        <xdr:cNvSpPr/>
      </xdr:nvSpPr>
      <xdr:spPr>
        <a:xfrm>
          <a:off x="2857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55008</xdr:rowOff>
    </xdr:from>
    <xdr:ext cx="469744" cy="259045"/>
    <xdr:sp macro="" textlink="">
      <xdr:nvSpPr>
        <xdr:cNvPr id="69" name="テキスト ボックス 68"/>
        <xdr:cNvSpPr txBox="1"/>
      </xdr:nvSpPr>
      <xdr:spPr>
        <a:xfrm>
          <a:off x="2673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165227</xdr:rowOff>
    </xdr:from>
    <xdr:to>
      <xdr:col>2</xdr:col>
      <xdr:colOff>638175</xdr:colOff>
      <xdr:row>33</xdr:row>
      <xdr:rowOff>158369</xdr:rowOff>
    </xdr:to>
    <xdr:cxnSp macro="">
      <xdr:nvCxnSpPr>
        <xdr:cNvPr id="70" name="直線コネクタ 69"/>
        <xdr:cNvCxnSpPr/>
      </xdr:nvCxnSpPr>
      <xdr:spPr>
        <a:xfrm>
          <a:off x="1130300" y="5480177"/>
          <a:ext cx="889000" cy="3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19558</xdr:rowOff>
    </xdr:from>
    <xdr:to>
      <xdr:col>3</xdr:col>
      <xdr:colOff>3175</xdr:colOff>
      <xdr:row>34</xdr:row>
      <xdr:rowOff>121158</xdr:rowOff>
    </xdr:to>
    <xdr:sp macro="" textlink="">
      <xdr:nvSpPr>
        <xdr:cNvPr id="71" name="フローチャート : 判断 70"/>
        <xdr:cNvSpPr/>
      </xdr:nvSpPr>
      <xdr:spPr>
        <a:xfrm>
          <a:off x="1968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112285</xdr:rowOff>
    </xdr:from>
    <xdr:ext cx="469744" cy="259045"/>
    <xdr:sp macro="" textlink="">
      <xdr:nvSpPr>
        <xdr:cNvPr id="72" name="テキスト ボックス 71"/>
        <xdr:cNvSpPr txBox="1"/>
      </xdr:nvSpPr>
      <xdr:spPr>
        <a:xfrm>
          <a:off x="1784427"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24892</xdr:rowOff>
    </xdr:from>
    <xdr:to>
      <xdr:col>1</xdr:col>
      <xdr:colOff>485775</xdr:colOff>
      <xdr:row>32</xdr:row>
      <xdr:rowOff>126492</xdr:rowOff>
    </xdr:to>
    <xdr:sp macro="" textlink="">
      <xdr:nvSpPr>
        <xdr:cNvPr id="73" name="フローチャート : 判断 72"/>
        <xdr:cNvSpPr/>
      </xdr:nvSpPr>
      <xdr:spPr>
        <a:xfrm>
          <a:off x="1079500" y="551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117619</xdr:rowOff>
    </xdr:from>
    <xdr:ext cx="469744" cy="259045"/>
    <xdr:sp macro="" textlink="">
      <xdr:nvSpPr>
        <xdr:cNvPr id="74" name="テキスト ボックス 73"/>
        <xdr:cNvSpPr txBox="1"/>
      </xdr:nvSpPr>
      <xdr:spPr>
        <a:xfrm>
          <a:off x="895427" y="56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130429</xdr:rowOff>
    </xdr:from>
    <xdr:to>
      <xdr:col>6</xdr:col>
      <xdr:colOff>561975</xdr:colOff>
      <xdr:row>34</xdr:row>
      <xdr:rowOff>60579</xdr:rowOff>
    </xdr:to>
    <xdr:sp macro="" textlink="">
      <xdr:nvSpPr>
        <xdr:cNvPr id="80" name="円/楕円 79"/>
        <xdr:cNvSpPr/>
      </xdr:nvSpPr>
      <xdr:spPr>
        <a:xfrm>
          <a:off x="4584700" y="57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153306</xdr:rowOff>
    </xdr:from>
    <xdr:ext cx="469744" cy="259045"/>
    <xdr:sp macro="" textlink="">
      <xdr:nvSpPr>
        <xdr:cNvPr id="81" name="議会費該当値テキスト"/>
        <xdr:cNvSpPr txBox="1"/>
      </xdr:nvSpPr>
      <xdr:spPr>
        <a:xfrm>
          <a:off x="4686300" y="563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66802</xdr:rowOff>
    </xdr:from>
    <xdr:to>
      <xdr:col>5</xdr:col>
      <xdr:colOff>409575</xdr:colOff>
      <xdr:row>34</xdr:row>
      <xdr:rowOff>168402</xdr:rowOff>
    </xdr:to>
    <xdr:sp macro="" textlink="">
      <xdr:nvSpPr>
        <xdr:cNvPr id="82" name="円/楕円 81"/>
        <xdr:cNvSpPr/>
      </xdr:nvSpPr>
      <xdr:spPr>
        <a:xfrm>
          <a:off x="3746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159529</xdr:rowOff>
    </xdr:from>
    <xdr:ext cx="469744" cy="259045"/>
    <xdr:sp macro="" textlink="">
      <xdr:nvSpPr>
        <xdr:cNvPr id="83" name="テキスト ボックス 82"/>
        <xdr:cNvSpPr txBox="1"/>
      </xdr:nvSpPr>
      <xdr:spPr>
        <a:xfrm>
          <a:off x="3562427" y="598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134239</xdr:rowOff>
    </xdr:from>
    <xdr:to>
      <xdr:col>4</xdr:col>
      <xdr:colOff>206375</xdr:colOff>
      <xdr:row>35</xdr:row>
      <xdr:rowOff>64389</xdr:rowOff>
    </xdr:to>
    <xdr:sp macro="" textlink="">
      <xdr:nvSpPr>
        <xdr:cNvPr id="84" name="円/楕円 83"/>
        <xdr:cNvSpPr/>
      </xdr:nvSpPr>
      <xdr:spPr>
        <a:xfrm>
          <a:off x="2857500" y="596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55516</xdr:rowOff>
    </xdr:from>
    <xdr:ext cx="469744" cy="259045"/>
    <xdr:sp macro="" textlink="">
      <xdr:nvSpPr>
        <xdr:cNvPr id="85" name="テキスト ボックス 84"/>
        <xdr:cNvSpPr txBox="1"/>
      </xdr:nvSpPr>
      <xdr:spPr>
        <a:xfrm>
          <a:off x="2673427" y="605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107569</xdr:rowOff>
    </xdr:from>
    <xdr:to>
      <xdr:col>3</xdr:col>
      <xdr:colOff>3175</xdr:colOff>
      <xdr:row>34</xdr:row>
      <xdr:rowOff>37719</xdr:rowOff>
    </xdr:to>
    <xdr:sp macro="" textlink="">
      <xdr:nvSpPr>
        <xdr:cNvPr id="86" name="円/楕円 85"/>
        <xdr:cNvSpPr/>
      </xdr:nvSpPr>
      <xdr:spPr>
        <a:xfrm>
          <a:off x="1968500" y="57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54246</xdr:rowOff>
    </xdr:from>
    <xdr:ext cx="469744" cy="259045"/>
    <xdr:sp macro="" textlink="">
      <xdr:nvSpPr>
        <xdr:cNvPr id="87" name="テキスト ボックス 86"/>
        <xdr:cNvSpPr txBox="1"/>
      </xdr:nvSpPr>
      <xdr:spPr>
        <a:xfrm>
          <a:off x="1784427" y="554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114427</xdr:rowOff>
    </xdr:from>
    <xdr:to>
      <xdr:col>1</xdr:col>
      <xdr:colOff>485775</xdr:colOff>
      <xdr:row>32</xdr:row>
      <xdr:rowOff>44577</xdr:rowOff>
    </xdr:to>
    <xdr:sp macro="" textlink="">
      <xdr:nvSpPr>
        <xdr:cNvPr id="88" name="円/楕円 87"/>
        <xdr:cNvSpPr/>
      </xdr:nvSpPr>
      <xdr:spPr>
        <a:xfrm>
          <a:off x="1079500" y="542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61104</xdr:rowOff>
    </xdr:from>
    <xdr:ext cx="469744" cy="259045"/>
    <xdr:sp macro="" textlink="">
      <xdr:nvSpPr>
        <xdr:cNvPr id="89" name="テキスト ボックス 88"/>
        <xdr:cNvSpPr txBox="1"/>
      </xdr:nvSpPr>
      <xdr:spPr>
        <a:xfrm>
          <a:off x="895427" y="52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47,206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32486</xdr:rowOff>
    </xdr:from>
    <xdr:to>
      <xdr:col>6</xdr:col>
      <xdr:colOff>510540</xdr:colOff>
      <xdr:row>59</xdr:row>
      <xdr:rowOff>68747</xdr:rowOff>
    </xdr:to>
    <xdr:cxnSp macro="">
      <xdr:nvCxnSpPr>
        <xdr:cNvPr id="116" name="直線コネクタ 115"/>
        <xdr:cNvCxnSpPr/>
      </xdr:nvCxnSpPr>
      <xdr:spPr>
        <a:xfrm flipV="1">
          <a:off x="4633595" y="8604986"/>
          <a:ext cx="1270" cy="157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72574</xdr:rowOff>
    </xdr:from>
    <xdr:ext cx="534377" cy="259045"/>
    <xdr:sp macro="" textlink="">
      <xdr:nvSpPr>
        <xdr:cNvPr id="117" name="総務費最小値テキスト"/>
        <xdr:cNvSpPr txBox="1"/>
      </xdr:nvSpPr>
      <xdr:spPr>
        <a:xfrm>
          <a:off x="4686300" y="10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59</xdr:row>
      <xdr:rowOff>68747</xdr:rowOff>
    </xdr:from>
    <xdr:to>
      <xdr:col>6</xdr:col>
      <xdr:colOff>600075</xdr:colOff>
      <xdr:row>59</xdr:row>
      <xdr:rowOff>68747</xdr:rowOff>
    </xdr:to>
    <xdr:cxnSp macro="">
      <xdr:nvCxnSpPr>
        <xdr:cNvPr id="118" name="直線コネクタ 117"/>
        <xdr:cNvCxnSpPr/>
      </xdr:nvCxnSpPr>
      <xdr:spPr>
        <a:xfrm>
          <a:off x="4546600" y="10184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150613</xdr:rowOff>
    </xdr:from>
    <xdr:ext cx="599010" cy="259045"/>
    <xdr:sp macro="" textlink="">
      <xdr:nvSpPr>
        <xdr:cNvPr id="119" name="総務費最大値テキスト"/>
        <xdr:cNvSpPr txBox="1"/>
      </xdr:nvSpPr>
      <xdr:spPr>
        <a:xfrm>
          <a:off x="4686300" y="83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50</xdr:row>
      <xdr:rowOff>32486</xdr:rowOff>
    </xdr:from>
    <xdr:to>
      <xdr:col>6</xdr:col>
      <xdr:colOff>600075</xdr:colOff>
      <xdr:row>50</xdr:row>
      <xdr:rowOff>32486</xdr:rowOff>
    </xdr:to>
    <xdr:cxnSp macro="">
      <xdr:nvCxnSpPr>
        <xdr:cNvPr id="120" name="直線コネクタ 119"/>
        <xdr:cNvCxnSpPr/>
      </xdr:nvCxnSpPr>
      <xdr:spPr>
        <a:xfrm>
          <a:off x="4546600" y="8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90094</xdr:rowOff>
    </xdr:from>
    <xdr:to>
      <xdr:col>6</xdr:col>
      <xdr:colOff>511175</xdr:colOff>
      <xdr:row>54</xdr:row>
      <xdr:rowOff>100555</xdr:rowOff>
    </xdr:to>
    <xdr:cxnSp macro="">
      <xdr:nvCxnSpPr>
        <xdr:cNvPr id="121" name="直線コネクタ 120"/>
        <xdr:cNvCxnSpPr/>
      </xdr:nvCxnSpPr>
      <xdr:spPr>
        <a:xfrm flipV="1">
          <a:off x="3797300" y="9348394"/>
          <a:ext cx="8382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55048</xdr:rowOff>
    </xdr:from>
    <xdr:ext cx="599010" cy="259045"/>
    <xdr:sp macro="" textlink="">
      <xdr:nvSpPr>
        <xdr:cNvPr id="122" name="総務費平均値テキスト"/>
        <xdr:cNvSpPr txBox="1"/>
      </xdr:nvSpPr>
      <xdr:spPr>
        <a:xfrm>
          <a:off x="4686300" y="9656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76621</xdr:rowOff>
    </xdr:from>
    <xdr:to>
      <xdr:col>6</xdr:col>
      <xdr:colOff>561975</xdr:colOff>
      <xdr:row>57</xdr:row>
      <xdr:rowOff>6771</xdr:rowOff>
    </xdr:to>
    <xdr:sp macro="" textlink="">
      <xdr:nvSpPr>
        <xdr:cNvPr id="123" name="フローチャート : 判断 122"/>
        <xdr:cNvSpPr/>
      </xdr:nvSpPr>
      <xdr:spPr>
        <a:xfrm>
          <a:off x="4584700" y="967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100555</xdr:rowOff>
    </xdr:from>
    <xdr:to>
      <xdr:col>5</xdr:col>
      <xdr:colOff>358775</xdr:colOff>
      <xdr:row>55</xdr:row>
      <xdr:rowOff>4750</xdr:rowOff>
    </xdr:to>
    <xdr:cxnSp macro="">
      <xdr:nvCxnSpPr>
        <xdr:cNvPr id="124" name="直線コネクタ 123"/>
        <xdr:cNvCxnSpPr/>
      </xdr:nvCxnSpPr>
      <xdr:spPr>
        <a:xfrm flipV="1">
          <a:off x="2908300" y="9358855"/>
          <a:ext cx="889000" cy="7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137222</xdr:rowOff>
    </xdr:from>
    <xdr:to>
      <xdr:col>5</xdr:col>
      <xdr:colOff>409575</xdr:colOff>
      <xdr:row>57</xdr:row>
      <xdr:rowOff>67372</xdr:rowOff>
    </xdr:to>
    <xdr:sp macro="" textlink="">
      <xdr:nvSpPr>
        <xdr:cNvPr id="125" name="フローチャート : 判断 124"/>
        <xdr:cNvSpPr/>
      </xdr:nvSpPr>
      <xdr:spPr>
        <a:xfrm>
          <a:off x="3746500" y="97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58499</xdr:rowOff>
    </xdr:from>
    <xdr:ext cx="534377" cy="259045"/>
    <xdr:sp macro="" textlink="">
      <xdr:nvSpPr>
        <xdr:cNvPr id="126" name="テキスト ボックス 125"/>
        <xdr:cNvSpPr txBox="1"/>
      </xdr:nvSpPr>
      <xdr:spPr>
        <a:xfrm>
          <a:off x="3530111" y="983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91411</xdr:rowOff>
    </xdr:from>
    <xdr:to>
      <xdr:col>4</xdr:col>
      <xdr:colOff>155575</xdr:colOff>
      <xdr:row>55</xdr:row>
      <xdr:rowOff>4750</xdr:rowOff>
    </xdr:to>
    <xdr:cxnSp macro="">
      <xdr:nvCxnSpPr>
        <xdr:cNvPr id="127" name="直線コネクタ 126"/>
        <xdr:cNvCxnSpPr/>
      </xdr:nvCxnSpPr>
      <xdr:spPr>
        <a:xfrm>
          <a:off x="2019300" y="9349711"/>
          <a:ext cx="889000" cy="8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33394</xdr:rowOff>
    </xdr:from>
    <xdr:to>
      <xdr:col>4</xdr:col>
      <xdr:colOff>206375</xdr:colOff>
      <xdr:row>56</xdr:row>
      <xdr:rowOff>134994</xdr:rowOff>
    </xdr:to>
    <xdr:sp macro="" textlink="">
      <xdr:nvSpPr>
        <xdr:cNvPr id="128" name="フローチャート : 判断 127"/>
        <xdr:cNvSpPr/>
      </xdr:nvSpPr>
      <xdr:spPr>
        <a:xfrm>
          <a:off x="2857500" y="963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126121</xdr:rowOff>
    </xdr:from>
    <xdr:ext cx="599010" cy="259045"/>
    <xdr:sp macro="" textlink="">
      <xdr:nvSpPr>
        <xdr:cNvPr id="129" name="テキスト ボックス 128"/>
        <xdr:cNvSpPr txBox="1"/>
      </xdr:nvSpPr>
      <xdr:spPr>
        <a:xfrm>
          <a:off x="2608794" y="972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91411</xdr:rowOff>
    </xdr:from>
    <xdr:to>
      <xdr:col>2</xdr:col>
      <xdr:colOff>638175</xdr:colOff>
      <xdr:row>55</xdr:row>
      <xdr:rowOff>18096</xdr:rowOff>
    </xdr:to>
    <xdr:cxnSp macro="">
      <xdr:nvCxnSpPr>
        <xdr:cNvPr id="130" name="直線コネクタ 129"/>
        <xdr:cNvCxnSpPr/>
      </xdr:nvCxnSpPr>
      <xdr:spPr>
        <a:xfrm flipV="1">
          <a:off x="1130300" y="9349711"/>
          <a:ext cx="889000" cy="9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155314</xdr:rowOff>
    </xdr:from>
    <xdr:to>
      <xdr:col>3</xdr:col>
      <xdr:colOff>3175</xdr:colOff>
      <xdr:row>57</xdr:row>
      <xdr:rowOff>85464</xdr:rowOff>
    </xdr:to>
    <xdr:sp macro="" textlink="">
      <xdr:nvSpPr>
        <xdr:cNvPr id="131" name="フローチャート : 判断 130"/>
        <xdr:cNvSpPr/>
      </xdr:nvSpPr>
      <xdr:spPr>
        <a:xfrm>
          <a:off x="1968500" y="97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76591</xdr:rowOff>
    </xdr:from>
    <xdr:ext cx="534377" cy="259045"/>
    <xdr:sp macro="" textlink="">
      <xdr:nvSpPr>
        <xdr:cNvPr id="132" name="テキスト ボックス 131"/>
        <xdr:cNvSpPr txBox="1"/>
      </xdr:nvSpPr>
      <xdr:spPr>
        <a:xfrm>
          <a:off x="1752111" y="984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142469</xdr:rowOff>
    </xdr:from>
    <xdr:to>
      <xdr:col>1</xdr:col>
      <xdr:colOff>485775</xdr:colOff>
      <xdr:row>56</xdr:row>
      <xdr:rowOff>72619</xdr:rowOff>
    </xdr:to>
    <xdr:sp macro="" textlink="">
      <xdr:nvSpPr>
        <xdr:cNvPr id="133" name="フローチャート : 判断 132"/>
        <xdr:cNvSpPr/>
      </xdr:nvSpPr>
      <xdr:spPr>
        <a:xfrm>
          <a:off x="1079500" y="957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63746</xdr:rowOff>
    </xdr:from>
    <xdr:ext cx="599010" cy="259045"/>
    <xdr:sp macro="" textlink="">
      <xdr:nvSpPr>
        <xdr:cNvPr id="134" name="テキスト ボックス 133"/>
        <xdr:cNvSpPr txBox="1"/>
      </xdr:nvSpPr>
      <xdr:spPr>
        <a:xfrm>
          <a:off x="830794" y="966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39294</xdr:rowOff>
    </xdr:from>
    <xdr:to>
      <xdr:col>6</xdr:col>
      <xdr:colOff>561975</xdr:colOff>
      <xdr:row>54</xdr:row>
      <xdr:rowOff>140894</xdr:rowOff>
    </xdr:to>
    <xdr:sp macro="" textlink="">
      <xdr:nvSpPr>
        <xdr:cNvPr id="140" name="円/楕円 139"/>
        <xdr:cNvSpPr/>
      </xdr:nvSpPr>
      <xdr:spPr>
        <a:xfrm>
          <a:off x="4584700" y="929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62171</xdr:rowOff>
    </xdr:from>
    <xdr:ext cx="599010" cy="259045"/>
    <xdr:sp macro="" textlink="">
      <xdr:nvSpPr>
        <xdr:cNvPr id="141" name="総務費該当値テキスト"/>
        <xdr:cNvSpPr txBox="1"/>
      </xdr:nvSpPr>
      <xdr:spPr>
        <a:xfrm>
          <a:off x="4686300" y="914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139,557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49755</xdr:rowOff>
    </xdr:from>
    <xdr:to>
      <xdr:col>5</xdr:col>
      <xdr:colOff>409575</xdr:colOff>
      <xdr:row>54</xdr:row>
      <xdr:rowOff>151355</xdr:rowOff>
    </xdr:to>
    <xdr:sp macro="" textlink="">
      <xdr:nvSpPr>
        <xdr:cNvPr id="142" name="円/楕円 141"/>
        <xdr:cNvSpPr/>
      </xdr:nvSpPr>
      <xdr:spPr>
        <a:xfrm>
          <a:off x="3746500" y="930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167882</xdr:rowOff>
    </xdr:from>
    <xdr:ext cx="599010" cy="259045"/>
    <xdr:sp macro="" textlink="">
      <xdr:nvSpPr>
        <xdr:cNvPr id="143" name="テキスト ボックス 142"/>
        <xdr:cNvSpPr txBox="1"/>
      </xdr:nvSpPr>
      <xdr:spPr>
        <a:xfrm>
          <a:off x="3497794" y="908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138,596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125400</xdr:rowOff>
    </xdr:from>
    <xdr:to>
      <xdr:col>4</xdr:col>
      <xdr:colOff>206375</xdr:colOff>
      <xdr:row>55</xdr:row>
      <xdr:rowOff>55550</xdr:rowOff>
    </xdr:to>
    <xdr:sp macro="" textlink="">
      <xdr:nvSpPr>
        <xdr:cNvPr id="144" name="円/楕円 143"/>
        <xdr:cNvSpPr/>
      </xdr:nvSpPr>
      <xdr:spPr>
        <a:xfrm>
          <a:off x="2857500" y="93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72077</xdr:rowOff>
    </xdr:from>
    <xdr:ext cx="599010" cy="259045"/>
    <xdr:sp macro="" textlink="">
      <xdr:nvSpPr>
        <xdr:cNvPr id="145" name="テキスト ボックス 144"/>
        <xdr:cNvSpPr txBox="1"/>
      </xdr:nvSpPr>
      <xdr:spPr>
        <a:xfrm>
          <a:off x="2608794" y="915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131,647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40611</xdr:rowOff>
    </xdr:from>
    <xdr:to>
      <xdr:col>3</xdr:col>
      <xdr:colOff>3175</xdr:colOff>
      <xdr:row>54</xdr:row>
      <xdr:rowOff>142211</xdr:rowOff>
    </xdr:to>
    <xdr:sp macro="" textlink="">
      <xdr:nvSpPr>
        <xdr:cNvPr id="146" name="円/楕円 145"/>
        <xdr:cNvSpPr/>
      </xdr:nvSpPr>
      <xdr:spPr>
        <a:xfrm>
          <a:off x="1968500" y="92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158738</xdr:rowOff>
    </xdr:from>
    <xdr:ext cx="599010" cy="259045"/>
    <xdr:sp macro="" textlink="">
      <xdr:nvSpPr>
        <xdr:cNvPr id="147" name="テキスト ボックス 146"/>
        <xdr:cNvSpPr txBox="1"/>
      </xdr:nvSpPr>
      <xdr:spPr>
        <a:xfrm>
          <a:off x="1719794" y="90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139,436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138746</xdr:rowOff>
    </xdr:from>
    <xdr:to>
      <xdr:col>1</xdr:col>
      <xdr:colOff>485775</xdr:colOff>
      <xdr:row>55</xdr:row>
      <xdr:rowOff>68896</xdr:rowOff>
    </xdr:to>
    <xdr:sp macro="" textlink="">
      <xdr:nvSpPr>
        <xdr:cNvPr id="148" name="円/楕円 147"/>
        <xdr:cNvSpPr/>
      </xdr:nvSpPr>
      <xdr:spPr>
        <a:xfrm>
          <a:off x="1079500" y="93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85423</xdr:rowOff>
    </xdr:from>
    <xdr:ext cx="599010" cy="259045"/>
    <xdr:sp macro="" textlink="">
      <xdr:nvSpPr>
        <xdr:cNvPr id="149" name="テキスト ボックス 148"/>
        <xdr:cNvSpPr txBox="1"/>
      </xdr:nvSpPr>
      <xdr:spPr>
        <a:xfrm>
          <a:off x="830794" y="917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6" name="直線コネクタ 175"/>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7" name="民生費最小値テキスト"/>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8" name="直線コネクタ 177"/>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9" name="民生費最大値テキスト"/>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80" name="直線コネクタ 179"/>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14155</xdr:rowOff>
    </xdr:from>
    <xdr:to>
      <xdr:col>6</xdr:col>
      <xdr:colOff>511175</xdr:colOff>
      <xdr:row>74</xdr:row>
      <xdr:rowOff>16745</xdr:rowOff>
    </xdr:to>
    <xdr:cxnSp macro="">
      <xdr:nvCxnSpPr>
        <xdr:cNvPr id="181" name="直線コネクタ 180"/>
        <xdr:cNvCxnSpPr/>
      </xdr:nvCxnSpPr>
      <xdr:spPr>
        <a:xfrm>
          <a:off x="3797300" y="12701455"/>
          <a:ext cx="8382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106983</xdr:rowOff>
    </xdr:from>
    <xdr:ext cx="599010" cy="259045"/>
    <xdr:sp macro="" textlink="">
      <xdr:nvSpPr>
        <xdr:cNvPr id="182" name="民生費平均値テキスト"/>
        <xdr:cNvSpPr txBox="1"/>
      </xdr:nvSpPr>
      <xdr:spPr>
        <a:xfrm>
          <a:off x="4686300" y="1279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83" name="フローチャート : 判断 182"/>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14155</xdr:rowOff>
    </xdr:from>
    <xdr:to>
      <xdr:col>5</xdr:col>
      <xdr:colOff>358775</xdr:colOff>
      <xdr:row>74</xdr:row>
      <xdr:rowOff>58993</xdr:rowOff>
    </xdr:to>
    <xdr:cxnSp macro="">
      <xdr:nvCxnSpPr>
        <xdr:cNvPr id="184" name="直線コネクタ 183"/>
        <xdr:cNvCxnSpPr/>
      </xdr:nvCxnSpPr>
      <xdr:spPr>
        <a:xfrm flipV="1">
          <a:off x="2908300" y="12701455"/>
          <a:ext cx="889000" cy="4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5" name="フローチャート : 判断 184"/>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103098</xdr:rowOff>
    </xdr:from>
    <xdr:ext cx="599010" cy="259045"/>
    <xdr:sp macro="" textlink="">
      <xdr:nvSpPr>
        <xdr:cNvPr id="186" name="テキスト ボックス 185"/>
        <xdr:cNvSpPr txBox="1"/>
      </xdr:nvSpPr>
      <xdr:spPr>
        <a:xfrm>
          <a:off x="3497794"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37940</xdr:rowOff>
    </xdr:from>
    <xdr:to>
      <xdr:col>4</xdr:col>
      <xdr:colOff>155575</xdr:colOff>
      <xdr:row>74</xdr:row>
      <xdr:rowOff>58993</xdr:rowOff>
    </xdr:to>
    <xdr:cxnSp macro="">
      <xdr:nvCxnSpPr>
        <xdr:cNvPr id="187" name="直線コネクタ 186"/>
        <xdr:cNvCxnSpPr/>
      </xdr:nvCxnSpPr>
      <xdr:spPr>
        <a:xfrm>
          <a:off x="2019300" y="12725240"/>
          <a:ext cx="889000" cy="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8" name="フローチャート : 判断 187"/>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14031</xdr:rowOff>
    </xdr:from>
    <xdr:ext cx="599010" cy="259045"/>
    <xdr:sp macro="" textlink="">
      <xdr:nvSpPr>
        <xdr:cNvPr id="189" name="テキスト ボックス 188"/>
        <xdr:cNvSpPr txBox="1"/>
      </xdr:nvSpPr>
      <xdr:spPr>
        <a:xfrm>
          <a:off x="2608794" y="1304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37940</xdr:rowOff>
    </xdr:from>
    <xdr:to>
      <xdr:col>2</xdr:col>
      <xdr:colOff>638175</xdr:colOff>
      <xdr:row>74</xdr:row>
      <xdr:rowOff>65917</xdr:rowOff>
    </xdr:to>
    <xdr:cxnSp macro="">
      <xdr:nvCxnSpPr>
        <xdr:cNvPr id="190" name="直線コネクタ 189"/>
        <xdr:cNvCxnSpPr/>
      </xdr:nvCxnSpPr>
      <xdr:spPr>
        <a:xfrm flipV="1">
          <a:off x="1130300" y="12725240"/>
          <a:ext cx="889000" cy="2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91" name="フローチャート : 判断 190"/>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105819</xdr:rowOff>
    </xdr:from>
    <xdr:ext cx="599010" cy="259045"/>
    <xdr:sp macro="" textlink="">
      <xdr:nvSpPr>
        <xdr:cNvPr id="192" name="テキスト ボックス 191"/>
        <xdr:cNvSpPr txBox="1"/>
      </xdr:nvSpPr>
      <xdr:spPr>
        <a:xfrm>
          <a:off x="1719794" y="1313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93" name="フローチャート : 判断 192"/>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144049</xdr:rowOff>
    </xdr:from>
    <xdr:ext cx="599010" cy="259045"/>
    <xdr:sp macro="" textlink="">
      <xdr:nvSpPr>
        <xdr:cNvPr id="194" name="テキスト ボックス 193"/>
        <xdr:cNvSpPr txBox="1"/>
      </xdr:nvSpPr>
      <xdr:spPr>
        <a:xfrm>
          <a:off x="830794" y="1300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137395</xdr:rowOff>
    </xdr:from>
    <xdr:to>
      <xdr:col>6</xdr:col>
      <xdr:colOff>561975</xdr:colOff>
      <xdr:row>74</xdr:row>
      <xdr:rowOff>67545</xdr:rowOff>
    </xdr:to>
    <xdr:sp macro="" textlink="">
      <xdr:nvSpPr>
        <xdr:cNvPr id="200" name="円/楕円 199"/>
        <xdr:cNvSpPr/>
      </xdr:nvSpPr>
      <xdr:spPr>
        <a:xfrm>
          <a:off x="4584700" y="126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160272</xdr:rowOff>
    </xdr:from>
    <xdr:ext cx="599010" cy="259045"/>
    <xdr:sp macro="" textlink="">
      <xdr:nvSpPr>
        <xdr:cNvPr id="201" name="民生費該当値テキスト"/>
        <xdr:cNvSpPr txBox="1"/>
      </xdr:nvSpPr>
      <xdr:spPr>
        <a:xfrm>
          <a:off x="4686300" y="1250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176,295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134805</xdr:rowOff>
    </xdr:from>
    <xdr:to>
      <xdr:col>5</xdr:col>
      <xdr:colOff>409575</xdr:colOff>
      <xdr:row>74</xdr:row>
      <xdr:rowOff>64955</xdr:rowOff>
    </xdr:to>
    <xdr:sp macro="" textlink="">
      <xdr:nvSpPr>
        <xdr:cNvPr id="202" name="円/楕円 201"/>
        <xdr:cNvSpPr/>
      </xdr:nvSpPr>
      <xdr:spPr>
        <a:xfrm>
          <a:off x="3746500" y="126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81482</xdr:rowOff>
    </xdr:from>
    <xdr:ext cx="599010" cy="259045"/>
    <xdr:sp macro="" textlink="">
      <xdr:nvSpPr>
        <xdr:cNvPr id="203" name="テキスト ボックス 202"/>
        <xdr:cNvSpPr txBox="1"/>
      </xdr:nvSpPr>
      <xdr:spPr>
        <a:xfrm>
          <a:off x="3497794" y="1242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176,533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8193</xdr:rowOff>
    </xdr:from>
    <xdr:to>
      <xdr:col>4</xdr:col>
      <xdr:colOff>206375</xdr:colOff>
      <xdr:row>74</xdr:row>
      <xdr:rowOff>109793</xdr:rowOff>
    </xdr:to>
    <xdr:sp macro="" textlink="">
      <xdr:nvSpPr>
        <xdr:cNvPr id="204" name="円/楕円 203"/>
        <xdr:cNvSpPr/>
      </xdr:nvSpPr>
      <xdr:spPr>
        <a:xfrm>
          <a:off x="2857500" y="1269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126320</xdr:rowOff>
    </xdr:from>
    <xdr:ext cx="599010" cy="259045"/>
    <xdr:sp macro="" textlink="">
      <xdr:nvSpPr>
        <xdr:cNvPr id="205" name="テキスト ボックス 204"/>
        <xdr:cNvSpPr txBox="1"/>
      </xdr:nvSpPr>
      <xdr:spPr>
        <a:xfrm>
          <a:off x="2608794" y="1247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172,414</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158590</xdr:rowOff>
    </xdr:from>
    <xdr:to>
      <xdr:col>3</xdr:col>
      <xdr:colOff>3175</xdr:colOff>
      <xdr:row>74</xdr:row>
      <xdr:rowOff>88740</xdr:rowOff>
    </xdr:to>
    <xdr:sp macro="" textlink="">
      <xdr:nvSpPr>
        <xdr:cNvPr id="206" name="円/楕円 205"/>
        <xdr:cNvSpPr/>
      </xdr:nvSpPr>
      <xdr:spPr>
        <a:xfrm>
          <a:off x="1968500" y="1267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105267</xdr:rowOff>
    </xdr:from>
    <xdr:ext cx="599010" cy="259045"/>
    <xdr:sp macro="" textlink="">
      <xdr:nvSpPr>
        <xdr:cNvPr id="207" name="テキスト ボックス 206"/>
        <xdr:cNvSpPr txBox="1"/>
      </xdr:nvSpPr>
      <xdr:spPr>
        <a:xfrm>
          <a:off x="1719794" y="1244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174,348</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15117</xdr:rowOff>
    </xdr:from>
    <xdr:to>
      <xdr:col>1</xdr:col>
      <xdr:colOff>485775</xdr:colOff>
      <xdr:row>74</xdr:row>
      <xdr:rowOff>116717</xdr:rowOff>
    </xdr:to>
    <xdr:sp macro="" textlink="">
      <xdr:nvSpPr>
        <xdr:cNvPr id="208" name="円/楕円 207"/>
        <xdr:cNvSpPr/>
      </xdr:nvSpPr>
      <xdr:spPr>
        <a:xfrm>
          <a:off x="1079500" y="127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133244</xdr:rowOff>
    </xdr:from>
    <xdr:ext cx="599010" cy="259045"/>
    <xdr:sp macro="" textlink="">
      <xdr:nvSpPr>
        <xdr:cNvPr id="209" name="テキスト ボックス 208"/>
        <xdr:cNvSpPr txBox="1"/>
      </xdr:nvSpPr>
      <xdr:spPr>
        <a:xfrm>
          <a:off x="830794" y="124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1" name="テキスト ボックス 22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33" name="直線コネクタ 232"/>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34" name="衛生費最小値テキスト"/>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5" name="直線コネクタ 234"/>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6" name="衛生費最大値テキスト"/>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7" name="直線コネクタ 236"/>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83604</xdr:rowOff>
    </xdr:from>
    <xdr:to>
      <xdr:col>6</xdr:col>
      <xdr:colOff>511175</xdr:colOff>
      <xdr:row>95</xdr:row>
      <xdr:rowOff>19686</xdr:rowOff>
    </xdr:to>
    <xdr:cxnSp macro="">
      <xdr:nvCxnSpPr>
        <xdr:cNvPr id="238" name="直線コネクタ 237"/>
        <xdr:cNvCxnSpPr/>
      </xdr:nvCxnSpPr>
      <xdr:spPr>
        <a:xfrm flipV="1">
          <a:off x="3797300" y="16199904"/>
          <a:ext cx="838200" cy="10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118039</xdr:rowOff>
    </xdr:from>
    <xdr:ext cx="534377" cy="259045"/>
    <xdr:sp macro="" textlink="">
      <xdr:nvSpPr>
        <xdr:cNvPr id="239" name="衛生費平均値テキスト"/>
        <xdr:cNvSpPr txBox="1"/>
      </xdr:nvSpPr>
      <xdr:spPr>
        <a:xfrm>
          <a:off x="4686300" y="16234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40" name="フローチャート : 判断 239"/>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19686</xdr:rowOff>
    </xdr:from>
    <xdr:to>
      <xdr:col>5</xdr:col>
      <xdr:colOff>358775</xdr:colOff>
      <xdr:row>95</xdr:row>
      <xdr:rowOff>105702</xdr:rowOff>
    </xdr:to>
    <xdr:cxnSp macro="">
      <xdr:nvCxnSpPr>
        <xdr:cNvPr id="241" name="直線コネクタ 240"/>
        <xdr:cNvCxnSpPr/>
      </xdr:nvCxnSpPr>
      <xdr:spPr>
        <a:xfrm flipV="1">
          <a:off x="2908300" y="16307436"/>
          <a:ext cx="889000" cy="8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2" name="フローチャート : 判断 241"/>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115130</xdr:rowOff>
    </xdr:from>
    <xdr:ext cx="534377" cy="259045"/>
    <xdr:sp macro="" textlink="">
      <xdr:nvSpPr>
        <xdr:cNvPr id="243" name="テキスト ボックス 242"/>
        <xdr:cNvSpPr txBox="1"/>
      </xdr:nvSpPr>
      <xdr:spPr>
        <a:xfrm>
          <a:off x="3530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105702</xdr:rowOff>
    </xdr:from>
    <xdr:to>
      <xdr:col>4</xdr:col>
      <xdr:colOff>155575</xdr:colOff>
      <xdr:row>95</xdr:row>
      <xdr:rowOff>113512</xdr:rowOff>
    </xdr:to>
    <xdr:cxnSp macro="">
      <xdr:nvCxnSpPr>
        <xdr:cNvPr id="244" name="直線コネクタ 243"/>
        <xdr:cNvCxnSpPr/>
      </xdr:nvCxnSpPr>
      <xdr:spPr>
        <a:xfrm flipV="1">
          <a:off x="2019300" y="16393452"/>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5" name="フローチャート : 判断 244"/>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124922</xdr:rowOff>
    </xdr:from>
    <xdr:ext cx="534377" cy="259045"/>
    <xdr:sp macro="" textlink="">
      <xdr:nvSpPr>
        <xdr:cNvPr id="246" name="テキスト ボックス 245"/>
        <xdr:cNvSpPr txBox="1"/>
      </xdr:nvSpPr>
      <xdr:spPr>
        <a:xfrm>
          <a:off x="2641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93332</xdr:rowOff>
    </xdr:from>
    <xdr:to>
      <xdr:col>2</xdr:col>
      <xdr:colOff>638175</xdr:colOff>
      <xdr:row>95</xdr:row>
      <xdr:rowOff>113512</xdr:rowOff>
    </xdr:to>
    <xdr:cxnSp macro="">
      <xdr:nvCxnSpPr>
        <xdr:cNvPr id="247" name="直線コネクタ 246"/>
        <xdr:cNvCxnSpPr/>
      </xdr:nvCxnSpPr>
      <xdr:spPr>
        <a:xfrm>
          <a:off x="1130300" y="16381082"/>
          <a:ext cx="889000" cy="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8" name="フローチャート : 判断 247"/>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134357</xdr:rowOff>
    </xdr:from>
    <xdr:ext cx="534377" cy="259045"/>
    <xdr:sp macro="" textlink="">
      <xdr:nvSpPr>
        <xdr:cNvPr id="249" name="テキスト ボックス 248"/>
        <xdr:cNvSpPr txBox="1"/>
      </xdr:nvSpPr>
      <xdr:spPr>
        <a:xfrm>
          <a:off x="1752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50" name="フローチャート : 判断 249"/>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134523</xdr:rowOff>
    </xdr:from>
    <xdr:ext cx="534377" cy="259045"/>
    <xdr:sp macro="" textlink="">
      <xdr:nvSpPr>
        <xdr:cNvPr id="251" name="テキスト ボックス 250"/>
        <xdr:cNvSpPr txBox="1"/>
      </xdr:nvSpPr>
      <xdr:spPr>
        <a:xfrm>
          <a:off x="863111" y="1607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32804</xdr:rowOff>
    </xdr:from>
    <xdr:to>
      <xdr:col>6</xdr:col>
      <xdr:colOff>561975</xdr:colOff>
      <xdr:row>94</xdr:row>
      <xdr:rowOff>134404</xdr:rowOff>
    </xdr:to>
    <xdr:sp macro="" textlink="">
      <xdr:nvSpPr>
        <xdr:cNvPr id="257" name="円/楕円 256"/>
        <xdr:cNvSpPr/>
      </xdr:nvSpPr>
      <xdr:spPr>
        <a:xfrm>
          <a:off x="4584700" y="161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55681</xdr:rowOff>
    </xdr:from>
    <xdr:ext cx="534377" cy="259045"/>
    <xdr:sp macro="" textlink="">
      <xdr:nvSpPr>
        <xdr:cNvPr id="258" name="衛生費該当値テキスト"/>
        <xdr:cNvSpPr txBox="1"/>
      </xdr:nvSpPr>
      <xdr:spPr>
        <a:xfrm>
          <a:off x="4686300" y="160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64,417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140336</xdr:rowOff>
    </xdr:from>
    <xdr:to>
      <xdr:col>5</xdr:col>
      <xdr:colOff>409575</xdr:colOff>
      <xdr:row>95</xdr:row>
      <xdr:rowOff>70486</xdr:rowOff>
    </xdr:to>
    <xdr:sp macro="" textlink="">
      <xdr:nvSpPr>
        <xdr:cNvPr id="259" name="円/楕円 258"/>
        <xdr:cNvSpPr/>
      </xdr:nvSpPr>
      <xdr:spPr>
        <a:xfrm>
          <a:off x="3746500" y="162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87013</xdr:rowOff>
    </xdr:from>
    <xdr:ext cx="534377" cy="259045"/>
    <xdr:sp macro="" textlink="">
      <xdr:nvSpPr>
        <xdr:cNvPr id="260" name="テキスト ボックス 259"/>
        <xdr:cNvSpPr txBox="1"/>
      </xdr:nvSpPr>
      <xdr:spPr>
        <a:xfrm>
          <a:off x="3530111" y="1603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54902</xdr:rowOff>
    </xdr:from>
    <xdr:to>
      <xdr:col>4</xdr:col>
      <xdr:colOff>206375</xdr:colOff>
      <xdr:row>95</xdr:row>
      <xdr:rowOff>156502</xdr:rowOff>
    </xdr:to>
    <xdr:sp macro="" textlink="">
      <xdr:nvSpPr>
        <xdr:cNvPr id="261" name="円/楕円 260"/>
        <xdr:cNvSpPr/>
      </xdr:nvSpPr>
      <xdr:spPr>
        <a:xfrm>
          <a:off x="2857500" y="1634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147629</xdr:rowOff>
    </xdr:from>
    <xdr:ext cx="534377" cy="259045"/>
    <xdr:sp macro="" textlink="">
      <xdr:nvSpPr>
        <xdr:cNvPr id="262" name="テキスト ボックス 261"/>
        <xdr:cNvSpPr txBox="1"/>
      </xdr:nvSpPr>
      <xdr:spPr>
        <a:xfrm>
          <a:off x="2641111" y="164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62712</xdr:rowOff>
    </xdr:from>
    <xdr:to>
      <xdr:col>3</xdr:col>
      <xdr:colOff>3175</xdr:colOff>
      <xdr:row>95</xdr:row>
      <xdr:rowOff>164312</xdr:rowOff>
    </xdr:to>
    <xdr:sp macro="" textlink="">
      <xdr:nvSpPr>
        <xdr:cNvPr id="263" name="円/楕円 262"/>
        <xdr:cNvSpPr/>
      </xdr:nvSpPr>
      <xdr:spPr>
        <a:xfrm>
          <a:off x="1968500" y="163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155439</xdr:rowOff>
    </xdr:from>
    <xdr:ext cx="534377" cy="259045"/>
    <xdr:sp macro="" textlink="">
      <xdr:nvSpPr>
        <xdr:cNvPr id="264" name="テキスト ボックス 263"/>
        <xdr:cNvSpPr txBox="1"/>
      </xdr:nvSpPr>
      <xdr:spPr>
        <a:xfrm>
          <a:off x="1752111" y="1644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42532</xdr:rowOff>
    </xdr:from>
    <xdr:to>
      <xdr:col>1</xdr:col>
      <xdr:colOff>485775</xdr:colOff>
      <xdr:row>95</xdr:row>
      <xdr:rowOff>144132</xdr:rowOff>
    </xdr:to>
    <xdr:sp macro="" textlink="">
      <xdr:nvSpPr>
        <xdr:cNvPr id="265" name="円/楕円 264"/>
        <xdr:cNvSpPr/>
      </xdr:nvSpPr>
      <xdr:spPr>
        <a:xfrm>
          <a:off x="1079500" y="1633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135259</xdr:rowOff>
    </xdr:from>
    <xdr:ext cx="534377" cy="259045"/>
    <xdr:sp macro="" textlink="">
      <xdr:nvSpPr>
        <xdr:cNvPr id="266" name="テキスト ボックス 265"/>
        <xdr:cNvSpPr txBox="1"/>
      </xdr:nvSpPr>
      <xdr:spPr>
        <a:xfrm>
          <a:off x="863111" y="164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6" name="テキスト ボックス 28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8" name="テキスト ボックス 287"/>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54955</xdr:rowOff>
    </xdr:from>
    <xdr:to>
      <xdr:col>15</xdr:col>
      <xdr:colOff>180340</xdr:colOff>
      <xdr:row>39</xdr:row>
      <xdr:rowOff>98878</xdr:rowOff>
    </xdr:to>
    <xdr:cxnSp macro="">
      <xdr:nvCxnSpPr>
        <xdr:cNvPr id="292" name="直線コネクタ 291"/>
        <xdr:cNvCxnSpPr/>
      </xdr:nvCxnSpPr>
      <xdr:spPr>
        <a:xfrm flipV="1">
          <a:off x="10475595" y="5884255"/>
          <a:ext cx="1270" cy="901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1632</xdr:rowOff>
    </xdr:from>
    <xdr:ext cx="469744" cy="259045"/>
    <xdr:sp macro="" textlink="">
      <xdr:nvSpPr>
        <xdr:cNvPr id="295" name="労働費最大値テキスト"/>
        <xdr:cNvSpPr txBox="1"/>
      </xdr:nvSpPr>
      <xdr:spPr>
        <a:xfrm>
          <a:off x="10528300" y="56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34</xdr:row>
      <xdr:rowOff>54955</xdr:rowOff>
    </xdr:from>
    <xdr:to>
      <xdr:col>15</xdr:col>
      <xdr:colOff>269875</xdr:colOff>
      <xdr:row>34</xdr:row>
      <xdr:rowOff>54955</xdr:rowOff>
    </xdr:to>
    <xdr:cxnSp macro="">
      <xdr:nvCxnSpPr>
        <xdr:cNvPr id="296" name="直線コネクタ 295"/>
        <xdr:cNvCxnSpPr/>
      </xdr:nvCxnSpPr>
      <xdr:spPr>
        <a:xfrm>
          <a:off x="10388600" y="5884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61813</xdr:rowOff>
    </xdr:from>
    <xdr:to>
      <xdr:col>15</xdr:col>
      <xdr:colOff>180975</xdr:colOff>
      <xdr:row>38</xdr:row>
      <xdr:rowOff>135455</xdr:rowOff>
    </xdr:to>
    <xdr:cxnSp macro="">
      <xdr:nvCxnSpPr>
        <xdr:cNvPr id="297" name="直線コネクタ 296"/>
        <xdr:cNvCxnSpPr/>
      </xdr:nvCxnSpPr>
      <xdr:spPr>
        <a:xfrm>
          <a:off x="9639300" y="6405463"/>
          <a:ext cx="838200" cy="2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66837</xdr:rowOff>
    </xdr:from>
    <xdr:ext cx="378565" cy="259045"/>
    <xdr:sp macro="" textlink="">
      <xdr:nvSpPr>
        <xdr:cNvPr id="298" name="労働費平均値テキスト"/>
        <xdr:cNvSpPr txBox="1"/>
      </xdr:nvSpPr>
      <xdr:spPr>
        <a:xfrm>
          <a:off x="10528300" y="6581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88410</xdr:rowOff>
    </xdr:from>
    <xdr:to>
      <xdr:col>15</xdr:col>
      <xdr:colOff>231775</xdr:colOff>
      <xdr:row>39</xdr:row>
      <xdr:rowOff>18560</xdr:rowOff>
    </xdr:to>
    <xdr:sp macro="" textlink="">
      <xdr:nvSpPr>
        <xdr:cNvPr id="299" name="フローチャート : 判断 298"/>
        <xdr:cNvSpPr/>
      </xdr:nvSpPr>
      <xdr:spPr>
        <a:xfrm>
          <a:off x="10426700" y="660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61813</xdr:rowOff>
    </xdr:from>
    <xdr:to>
      <xdr:col>14</xdr:col>
      <xdr:colOff>28575</xdr:colOff>
      <xdr:row>37</xdr:row>
      <xdr:rowOff>138394</xdr:rowOff>
    </xdr:to>
    <xdr:cxnSp macro="">
      <xdr:nvCxnSpPr>
        <xdr:cNvPr id="300" name="直線コネクタ 299"/>
        <xdr:cNvCxnSpPr/>
      </xdr:nvCxnSpPr>
      <xdr:spPr>
        <a:xfrm flipV="1">
          <a:off x="8750300" y="6405463"/>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168747</xdr:rowOff>
    </xdr:from>
    <xdr:to>
      <xdr:col>14</xdr:col>
      <xdr:colOff>79375</xdr:colOff>
      <xdr:row>38</xdr:row>
      <xdr:rowOff>98897</xdr:rowOff>
    </xdr:to>
    <xdr:sp macro="" textlink="">
      <xdr:nvSpPr>
        <xdr:cNvPr id="301" name="フローチャート : 判断 300"/>
        <xdr:cNvSpPr/>
      </xdr:nvSpPr>
      <xdr:spPr>
        <a:xfrm>
          <a:off x="9588500" y="651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90024</xdr:rowOff>
    </xdr:from>
    <xdr:ext cx="469744" cy="259045"/>
    <xdr:sp macro="" textlink="">
      <xdr:nvSpPr>
        <xdr:cNvPr id="302" name="テキスト ボックス 301"/>
        <xdr:cNvSpPr txBox="1"/>
      </xdr:nvSpPr>
      <xdr:spPr>
        <a:xfrm>
          <a:off x="9404427" y="660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21155</xdr:rowOff>
    </xdr:from>
    <xdr:to>
      <xdr:col>12</xdr:col>
      <xdr:colOff>511175</xdr:colOff>
      <xdr:row>37</xdr:row>
      <xdr:rowOff>138394</xdr:rowOff>
    </xdr:to>
    <xdr:cxnSp macro="">
      <xdr:nvCxnSpPr>
        <xdr:cNvPr id="303" name="直線コネクタ 302"/>
        <xdr:cNvCxnSpPr/>
      </xdr:nvCxnSpPr>
      <xdr:spPr>
        <a:xfrm>
          <a:off x="7861300" y="6364805"/>
          <a:ext cx="889000" cy="1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80083</xdr:rowOff>
    </xdr:from>
    <xdr:to>
      <xdr:col>12</xdr:col>
      <xdr:colOff>561975</xdr:colOff>
      <xdr:row>38</xdr:row>
      <xdr:rowOff>10233</xdr:rowOff>
    </xdr:to>
    <xdr:sp macro="" textlink="">
      <xdr:nvSpPr>
        <xdr:cNvPr id="304" name="フローチャート : 判断 303"/>
        <xdr:cNvSpPr/>
      </xdr:nvSpPr>
      <xdr:spPr>
        <a:xfrm>
          <a:off x="8699500" y="6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26760</xdr:rowOff>
    </xdr:from>
    <xdr:ext cx="469744" cy="259045"/>
    <xdr:sp macro="" textlink="">
      <xdr:nvSpPr>
        <xdr:cNvPr id="305" name="テキスト ボックス 304"/>
        <xdr:cNvSpPr txBox="1"/>
      </xdr:nvSpPr>
      <xdr:spPr>
        <a:xfrm>
          <a:off x="8515427" y="619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155375</xdr:rowOff>
    </xdr:from>
    <xdr:to>
      <xdr:col>11</xdr:col>
      <xdr:colOff>307975</xdr:colOff>
      <xdr:row>37</xdr:row>
      <xdr:rowOff>21155</xdr:rowOff>
    </xdr:to>
    <xdr:cxnSp macro="">
      <xdr:nvCxnSpPr>
        <xdr:cNvPr id="306" name="直線コネクタ 305"/>
        <xdr:cNvCxnSpPr/>
      </xdr:nvCxnSpPr>
      <xdr:spPr>
        <a:xfrm>
          <a:off x="6972300" y="5298875"/>
          <a:ext cx="889000" cy="106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115026</xdr:rowOff>
    </xdr:from>
    <xdr:to>
      <xdr:col>11</xdr:col>
      <xdr:colOff>358775</xdr:colOff>
      <xdr:row>37</xdr:row>
      <xdr:rowOff>45176</xdr:rowOff>
    </xdr:to>
    <xdr:sp macro="" textlink="">
      <xdr:nvSpPr>
        <xdr:cNvPr id="307" name="フローチャート : 判断 306"/>
        <xdr:cNvSpPr/>
      </xdr:nvSpPr>
      <xdr:spPr>
        <a:xfrm>
          <a:off x="7810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61703</xdr:rowOff>
    </xdr:from>
    <xdr:ext cx="469744" cy="259045"/>
    <xdr:sp macro="" textlink="">
      <xdr:nvSpPr>
        <xdr:cNvPr id="308" name="テキスト ボックス 307"/>
        <xdr:cNvSpPr txBox="1"/>
      </xdr:nvSpPr>
      <xdr:spPr>
        <a:xfrm>
          <a:off x="7626427" y="606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135763</xdr:rowOff>
    </xdr:from>
    <xdr:to>
      <xdr:col>10</xdr:col>
      <xdr:colOff>155575</xdr:colOff>
      <xdr:row>34</xdr:row>
      <xdr:rowOff>65913</xdr:rowOff>
    </xdr:to>
    <xdr:sp macro="" textlink="">
      <xdr:nvSpPr>
        <xdr:cNvPr id="309" name="フローチャート : 判断 308"/>
        <xdr:cNvSpPr/>
      </xdr:nvSpPr>
      <xdr:spPr>
        <a:xfrm>
          <a:off x="6921500" y="579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57040</xdr:rowOff>
    </xdr:from>
    <xdr:ext cx="469744" cy="259045"/>
    <xdr:sp macro="" textlink="">
      <xdr:nvSpPr>
        <xdr:cNvPr id="310" name="テキスト ボックス 309"/>
        <xdr:cNvSpPr txBox="1"/>
      </xdr:nvSpPr>
      <xdr:spPr>
        <a:xfrm>
          <a:off x="6737427" y="58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84655</xdr:rowOff>
    </xdr:from>
    <xdr:to>
      <xdr:col>15</xdr:col>
      <xdr:colOff>231775</xdr:colOff>
      <xdr:row>39</xdr:row>
      <xdr:rowOff>14805</xdr:rowOff>
    </xdr:to>
    <xdr:sp macro="" textlink="">
      <xdr:nvSpPr>
        <xdr:cNvPr id="316" name="円/楕円 315"/>
        <xdr:cNvSpPr/>
      </xdr:nvSpPr>
      <xdr:spPr>
        <a:xfrm>
          <a:off x="10426700" y="65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107532</xdr:rowOff>
    </xdr:from>
    <xdr:ext cx="378565" cy="259045"/>
    <xdr:sp macro="" textlink="">
      <xdr:nvSpPr>
        <xdr:cNvPr id="317" name="労働費該当値テキスト"/>
        <xdr:cNvSpPr txBox="1"/>
      </xdr:nvSpPr>
      <xdr:spPr>
        <a:xfrm>
          <a:off x="10528300" y="6451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11013</xdr:rowOff>
    </xdr:from>
    <xdr:to>
      <xdr:col>14</xdr:col>
      <xdr:colOff>79375</xdr:colOff>
      <xdr:row>37</xdr:row>
      <xdr:rowOff>112613</xdr:rowOff>
    </xdr:to>
    <xdr:sp macro="" textlink="">
      <xdr:nvSpPr>
        <xdr:cNvPr id="318" name="円/楕円 317"/>
        <xdr:cNvSpPr/>
      </xdr:nvSpPr>
      <xdr:spPr>
        <a:xfrm>
          <a:off x="9588500" y="635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129140</xdr:rowOff>
    </xdr:from>
    <xdr:ext cx="469744" cy="259045"/>
    <xdr:sp macro="" textlink="">
      <xdr:nvSpPr>
        <xdr:cNvPr id="319" name="テキスト ボックス 318"/>
        <xdr:cNvSpPr txBox="1"/>
      </xdr:nvSpPr>
      <xdr:spPr>
        <a:xfrm>
          <a:off x="9404427" y="612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87594</xdr:rowOff>
    </xdr:from>
    <xdr:to>
      <xdr:col>12</xdr:col>
      <xdr:colOff>561975</xdr:colOff>
      <xdr:row>38</xdr:row>
      <xdr:rowOff>17744</xdr:rowOff>
    </xdr:to>
    <xdr:sp macro="" textlink="">
      <xdr:nvSpPr>
        <xdr:cNvPr id="320" name="円/楕円 319"/>
        <xdr:cNvSpPr/>
      </xdr:nvSpPr>
      <xdr:spPr>
        <a:xfrm>
          <a:off x="8699500" y="643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8871</xdr:rowOff>
    </xdr:from>
    <xdr:ext cx="469744" cy="259045"/>
    <xdr:sp macro="" textlink="">
      <xdr:nvSpPr>
        <xdr:cNvPr id="321" name="テキスト ボックス 320"/>
        <xdr:cNvSpPr txBox="1"/>
      </xdr:nvSpPr>
      <xdr:spPr>
        <a:xfrm>
          <a:off x="8515427" y="652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141805</xdr:rowOff>
    </xdr:from>
    <xdr:to>
      <xdr:col>11</xdr:col>
      <xdr:colOff>358775</xdr:colOff>
      <xdr:row>37</xdr:row>
      <xdr:rowOff>71955</xdr:rowOff>
    </xdr:to>
    <xdr:sp macro="" textlink="">
      <xdr:nvSpPr>
        <xdr:cNvPr id="322" name="円/楕円 321"/>
        <xdr:cNvSpPr/>
      </xdr:nvSpPr>
      <xdr:spPr>
        <a:xfrm>
          <a:off x="7810500" y="631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63082</xdr:rowOff>
    </xdr:from>
    <xdr:ext cx="469744" cy="259045"/>
    <xdr:sp macro="" textlink="">
      <xdr:nvSpPr>
        <xdr:cNvPr id="323" name="テキスト ボックス 322"/>
        <xdr:cNvSpPr txBox="1"/>
      </xdr:nvSpPr>
      <xdr:spPr>
        <a:xfrm>
          <a:off x="7626427" y="640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104575</xdr:rowOff>
    </xdr:from>
    <xdr:to>
      <xdr:col>10</xdr:col>
      <xdr:colOff>155575</xdr:colOff>
      <xdr:row>31</xdr:row>
      <xdr:rowOff>34725</xdr:rowOff>
    </xdr:to>
    <xdr:sp macro="" textlink="">
      <xdr:nvSpPr>
        <xdr:cNvPr id="324" name="円/楕円 323"/>
        <xdr:cNvSpPr/>
      </xdr:nvSpPr>
      <xdr:spPr>
        <a:xfrm>
          <a:off x="6921500" y="52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51252</xdr:rowOff>
    </xdr:from>
    <xdr:ext cx="469744" cy="259045"/>
    <xdr:sp macro="" textlink="">
      <xdr:nvSpPr>
        <xdr:cNvPr id="325" name="テキスト ボックス 324"/>
        <xdr:cNvSpPr txBox="1"/>
      </xdr:nvSpPr>
      <xdr:spPr>
        <a:xfrm>
          <a:off x="6737427" y="502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45" name="直線コネクタ 344"/>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46" name="農林水産業費最小値テキスト"/>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47" name="直線コネクタ 346"/>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8" name="農林水産業費最大値テキスト"/>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9" name="直線コネクタ 348"/>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104204</xdr:rowOff>
    </xdr:from>
    <xdr:to>
      <xdr:col>15</xdr:col>
      <xdr:colOff>180975</xdr:colOff>
      <xdr:row>55</xdr:row>
      <xdr:rowOff>110954</xdr:rowOff>
    </xdr:to>
    <xdr:cxnSp macro="">
      <xdr:nvCxnSpPr>
        <xdr:cNvPr id="350" name="直線コネクタ 349"/>
        <xdr:cNvCxnSpPr/>
      </xdr:nvCxnSpPr>
      <xdr:spPr>
        <a:xfrm flipV="1">
          <a:off x="9639300" y="9533954"/>
          <a:ext cx="838200" cy="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113458</xdr:rowOff>
    </xdr:from>
    <xdr:ext cx="534377" cy="259045"/>
    <xdr:sp macro="" textlink="">
      <xdr:nvSpPr>
        <xdr:cNvPr id="351" name="農林水産業費平均値テキスト"/>
        <xdr:cNvSpPr txBox="1"/>
      </xdr:nvSpPr>
      <xdr:spPr>
        <a:xfrm>
          <a:off x="10528300" y="9543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52" name="フローチャート : 判断 351"/>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94546</xdr:rowOff>
    </xdr:from>
    <xdr:to>
      <xdr:col>14</xdr:col>
      <xdr:colOff>28575</xdr:colOff>
      <xdr:row>55</xdr:row>
      <xdr:rowOff>110954</xdr:rowOff>
    </xdr:to>
    <xdr:cxnSp macro="">
      <xdr:nvCxnSpPr>
        <xdr:cNvPr id="353" name="直線コネクタ 352"/>
        <xdr:cNvCxnSpPr/>
      </xdr:nvCxnSpPr>
      <xdr:spPr>
        <a:xfrm>
          <a:off x="8750300" y="9524296"/>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163298</xdr:rowOff>
    </xdr:from>
    <xdr:to>
      <xdr:col>14</xdr:col>
      <xdr:colOff>79375</xdr:colOff>
      <xdr:row>56</xdr:row>
      <xdr:rowOff>93448</xdr:rowOff>
    </xdr:to>
    <xdr:sp macro="" textlink="">
      <xdr:nvSpPr>
        <xdr:cNvPr id="354" name="フローチャート : 判断 353"/>
        <xdr:cNvSpPr/>
      </xdr:nvSpPr>
      <xdr:spPr>
        <a:xfrm>
          <a:off x="9588500" y="9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84575</xdr:rowOff>
    </xdr:from>
    <xdr:ext cx="534377" cy="259045"/>
    <xdr:sp macro="" textlink="">
      <xdr:nvSpPr>
        <xdr:cNvPr id="355" name="テキスト ボックス 354"/>
        <xdr:cNvSpPr txBox="1"/>
      </xdr:nvSpPr>
      <xdr:spPr>
        <a:xfrm>
          <a:off x="9372111" y="968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76229</xdr:rowOff>
    </xdr:from>
    <xdr:to>
      <xdr:col>12</xdr:col>
      <xdr:colOff>511175</xdr:colOff>
      <xdr:row>55</xdr:row>
      <xdr:rowOff>94546</xdr:rowOff>
    </xdr:to>
    <xdr:cxnSp macro="">
      <xdr:nvCxnSpPr>
        <xdr:cNvPr id="356" name="直線コネクタ 355"/>
        <xdr:cNvCxnSpPr/>
      </xdr:nvCxnSpPr>
      <xdr:spPr>
        <a:xfrm>
          <a:off x="7861300" y="9505979"/>
          <a:ext cx="889000" cy="1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8690</xdr:rowOff>
    </xdr:from>
    <xdr:to>
      <xdr:col>12</xdr:col>
      <xdr:colOff>561975</xdr:colOff>
      <xdr:row>56</xdr:row>
      <xdr:rowOff>110290</xdr:rowOff>
    </xdr:to>
    <xdr:sp macro="" textlink="">
      <xdr:nvSpPr>
        <xdr:cNvPr id="357" name="フローチャート : 判断 356"/>
        <xdr:cNvSpPr/>
      </xdr:nvSpPr>
      <xdr:spPr>
        <a:xfrm>
          <a:off x="8699500" y="960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101417</xdr:rowOff>
    </xdr:from>
    <xdr:ext cx="534377" cy="259045"/>
    <xdr:sp macro="" textlink="">
      <xdr:nvSpPr>
        <xdr:cNvPr id="358" name="テキスト ボックス 357"/>
        <xdr:cNvSpPr txBox="1"/>
      </xdr:nvSpPr>
      <xdr:spPr>
        <a:xfrm>
          <a:off x="8483111" y="97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76229</xdr:rowOff>
    </xdr:from>
    <xdr:to>
      <xdr:col>11</xdr:col>
      <xdr:colOff>307975</xdr:colOff>
      <xdr:row>55</xdr:row>
      <xdr:rowOff>79058</xdr:rowOff>
    </xdr:to>
    <xdr:cxnSp macro="">
      <xdr:nvCxnSpPr>
        <xdr:cNvPr id="359" name="直線コネクタ 358"/>
        <xdr:cNvCxnSpPr/>
      </xdr:nvCxnSpPr>
      <xdr:spPr>
        <a:xfrm flipV="1">
          <a:off x="6972300" y="9505979"/>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36430</xdr:rowOff>
    </xdr:from>
    <xdr:to>
      <xdr:col>11</xdr:col>
      <xdr:colOff>358775</xdr:colOff>
      <xdr:row>56</xdr:row>
      <xdr:rowOff>138030</xdr:rowOff>
    </xdr:to>
    <xdr:sp macro="" textlink="">
      <xdr:nvSpPr>
        <xdr:cNvPr id="360" name="フローチャート : 判断 359"/>
        <xdr:cNvSpPr/>
      </xdr:nvSpPr>
      <xdr:spPr>
        <a:xfrm>
          <a:off x="7810500" y="96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129157</xdr:rowOff>
    </xdr:from>
    <xdr:ext cx="534377" cy="259045"/>
    <xdr:sp macro="" textlink="">
      <xdr:nvSpPr>
        <xdr:cNvPr id="361" name="テキスト ボックス 360"/>
        <xdr:cNvSpPr txBox="1"/>
      </xdr:nvSpPr>
      <xdr:spPr>
        <a:xfrm>
          <a:off x="7594111" y="973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33848</xdr:rowOff>
    </xdr:from>
    <xdr:to>
      <xdr:col>10</xdr:col>
      <xdr:colOff>155575</xdr:colOff>
      <xdr:row>56</xdr:row>
      <xdr:rowOff>135448</xdr:rowOff>
    </xdr:to>
    <xdr:sp macro="" textlink="">
      <xdr:nvSpPr>
        <xdr:cNvPr id="362" name="フローチャート : 判断 361"/>
        <xdr:cNvSpPr/>
      </xdr:nvSpPr>
      <xdr:spPr>
        <a:xfrm>
          <a:off x="6921500" y="96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126575</xdr:rowOff>
    </xdr:from>
    <xdr:ext cx="534377" cy="259045"/>
    <xdr:sp macro="" textlink="">
      <xdr:nvSpPr>
        <xdr:cNvPr id="363" name="テキスト ボックス 362"/>
        <xdr:cNvSpPr txBox="1"/>
      </xdr:nvSpPr>
      <xdr:spPr>
        <a:xfrm>
          <a:off x="6705111" y="97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53404</xdr:rowOff>
    </xdr:from>
    <xdr:to>
      <xdr:col>15</xdr:col>
      <xdr:colOff>231775</xdr:colOff>
      <xdr:row>55</xdr:row>
      <xdr:rowOff>155004</xdr:rowOff>
    </xdr:to>
    <xdr:sp macro="" textlink="">
      <xdr:nvSpPr>
        <xdr:cNvPr id="369" name="円/楕円 368"/>
        <xdr:cNvSpPr/>
      </xdr:nvSpPr>
      <xdr:spPr>
        <a:xfrm>
          <a:off x="10426700" y="948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76281</xdr:rowOff>
    </xdr:from>
    <xdr:ext cx="534377" cy="259045"/>
    <xdr:sp macro="" textlink="">
      <xdr:nvSpPr>
        <xdr:cNvPr id="370" name="農林水産業費該当値テキスト"/>
        <xdr:cNvSpPr txBox="1"/>
      </xdr:nvSpPr>
      <xdr:spPr>
        <a:xfrm>
          <a:off x="10528300" y="93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76,211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60154</xdr:rowOff>
    </xdr:from>
    <xdr:to>
      <xdr:col>14</xdr:col>
      <xdr:colOff>79375</xdr:colOff>
      <xdr:row>55</xdr:row>
      <xdr:rowOff>161754</xdr:rowOff>
    </xdr:to>
    <xdr:sp macro="" textlink="">
      <xdr:nvSpPr>
        <xdr:cNvPr id="371" name="円/楕円 370"/>
        <xdr:cNvSpPr/>
      </xdr:nvSpPr>
      <xdr:spPr>
        <a:xfrm>
          <a:off x="9588500" y="94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6831</xdr:rowOff>
    </xdr:from>
    <xdr:ext cx="534377" cy="259045"/>
    <xdr:sp macro="" textlink="">
      <xdr:nvSpPr>
        <xdr:cNvPr id="372" name="テキスト ボックス 371"/>
        <xdr:cNvSpPr txBox="1"/>
      </xdr:nvSpPr>
      <xdr:spPr>
        <a:xfrm>
          <a:off x="9372111" y="92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43746</xdr:rowOff>
    </xdr:from>
    <xdr:to>
      <xdr:col>12</xdr:col>
      <xdr:colOff>561975</xdr:colOff>
      <xdr:row>55</xdr:row>
      <xdr:rowOff>145346</xdr:rowOff>
    </xdr:to>
    <xdr:sp macro="" textlink="">
      <xdr:nvSpPr>
        <xdr:cNvPr id="373" name="円/楕円 372"/>
        <xdr:cNvSpPr/>
      </xdr:nvSpPr>
      <xdr:spPr>
        <a:xfrm>
          <a:off x="8699500" y="94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161873</xdr:rowOff>
    </xdr:from>
    <xdr:ext cx="534377" cy="259045"/>
    <xdr:sp macro="" textlink="">
      <xdr:nvSpPr>
        <xdr:cNvPr id="374" name="テキスト ボックス 373"/>
        <xdr:cNvSpPr txBox="1"/>
      </xdr:nvSpPr>
      <xdr:spPr>
        <a:xfrm>
          <a:off x="8483111" y="92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77,901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25429</xdr:rowOff>
    </xdr:from>
    <xdr:to>
      <xdr:col>11</xdr:col>
      <xdr:colOff>358775</xdr:colOff>
      <xdr:row>55</xdr:row>
      <xdr:rowOff>127029</xdr:rowOff>
    </xdr:to>
    <xdr:sp macro="" textlink="">
      <xdr:nvSpPr>
        <xdr:cNvPr id="375" name="円/楕円 374"/>
        <xdr:cNvSpPr/>
      </xdr:nvSpPr>
      <xdr:spPr>
        <a:xfrm>
          <a:off x="7810500" y="945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143556</xdr:rowOff>
    </xdr:from>
    <xdr:ext cx="534377" cy="259045"/>
    <xdr:sp macro="" textlink="">
      <xdr:nvSpPr>
        <xdr:cNvPr id="376" name="テキスト ボックス 375"/>
        <xdr:cNvSpPr txBox="1"/>
      </xdr:nvSpPr>
      <xdr:spPr>
        <a:xfrm>
          <a:off x="7594111" y="923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81,106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28258</xdr:rowOff>
    </xdr:from>
    <xdr:to>
      <xdr:col>10</xdr:col>
      <xdr:colOff>155575</xdr:colOff>
      <xdr:row>55</xdr:row>
      <xdr:rowOff>129858</xdr:rowOff>
    </xdr:to>
    <xdr:sp macro="" textlink="">
      <xdr:nvSpPr>
        <xdr:cNvPr id="377" name="円/楕円 376"/>
        <xdr:cNvSpPr/>
      </xdr:nvSpPr>
      <xdr:spPr>
        <a:xfrm>
          <a:off x="6921500" y="94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146385</xdr:rowOff>
    </xdr:from>
    <xdr:ext cx="534377" cy="259045"/>
    <xdr:sp macro="" textlink="">
      <xdr:nvSpPr>
        <xdr:cNvPr id="378" name="テキスト ボックス 377"/>
        <xdr:cNvSpPr txBox="1"/>
      </xdr:nvSpPr>
      <xdr:spPr>
        <a:xfrm>
          <a:off x="6705111" y="923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402" name="直線コネクタ 401"/>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403" name="商工費最小値テキスト"/>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404" name="直線コネクタ 403"/>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405" name="商工費最大値テキスト"/>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406" name="直線コネクタ 405"/>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163779</xdr:rowOff>
    </xdr:from>
    <xdr:to>
      <xdr:col>15</xdr:col>
      <xdr:colOff>180975</xdr:colOff>
      <xdr:row>75</xdr:row>
      <xdr:rowOff>28029</xdr:rowOff>
    </xdr:to>
    <xdr:cxnSp macro="">
      <xdr:nvCxnSpPr>
        <xdr:cNvPr id="407" name="直線コネクタ 406"/>
        <xdr:cNvCxnSpPr/>
      </xdr:nvCxnSpPr>
      <xdr:spPr>
        <a:xfrm flipV="1">
          <a:off x="9639300" y="12679629"/>
          <a:ext cx="838200" cy="20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3205</xdr:rowOff>
    </xdr:from>
    <xdr:ext cx="534377" cy="259045"/>
    <xdr:sp macro="" textlink="">
      <xdr:nvSpPr>
        <xdr:cNvPr id="408" name="商工費平均値テキスト"/>
        <xdr:cNvSpPr txBox="1"/>
      </xdr:nvSpPr>
      <xdr:spPr>
        <a:xfrm>
          <a:off x="10528300" y="1286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9" name="フローチャート : 判断 408"/>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149149</xdr:rowOff>
    </xdr:from>
    <xdr:to>
      <xdr:col>14</xdr:col>
      <xdr:colOff>28575</xdr:colOff>
      <xdr:row>75</xdr:row>
      <xdr:rowOff>28029</xdr:rowOff>
    </xdr:to>
    <xdr:cxnSp macro="">
      <xdr:nvCxnSpPr>
        <xdr:cNvPr id="410" name="直線コネクタ 409"/>
        <xdr:cNvCxnSpPr/>
      </xdr:nvCxnSpPr>
      <xdr:spPr>
        <a:xfrm>
          <a:off x="8750300" y="12322099"/>
          <a:ext cx="889000" cy="56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149022</xdr:rowOff>
    </xdr:from>
    <xdr:to>
      <xdr:col>14</xdr:col>
      <xdr:colOff>79375</xdr:colOff>
      <xdr:row>76</xdr:row>
      <xdr:rowOff>79172</xdr:rowOff>
    </xdr:to>
    <xdr:sp macro="" textlink="">
      <xdr:nvSpPr>
        <xdr:cNvPr id="411" name="フローチャート : 判断 410"/>
        <xdr:cNvSpPr/>
      </xdr:nvSpPr>
      <xdr:spPr>
        <a:xfrm>
          <a:off x="9588500" y="130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70299</xdr:rowOff>
    </xdr:from>
    <xdr:ext cx="534377" cy="259045"/>
    <xdr:sp macro="" textlink="">
      <xdr:nvSpPr>
        <xdr:cNvPr id="412" name="テキスト ボックス 411"/>
        <xdr:cNvSpPr txBox="1"/>
      </xdr:nvSpPr>
      <xdr:spPr>
        <a:xfrm>
          <a:off x="9372111" y="131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149149</xdr:rowOff>
    </xdr:from>
    <xdr:to>
      <xdr:col>12</xdr:col>
      <xdr:colOff>511175</xdr:colOff>
      <xdr:row>73</xdr:row>
      <xdr:rowOff>146482</xdr:rowOff>
    </xdr:to>
    <xdr:cxnSp macro="">
      <xdr:nvCxnSpPr>
        <xdr:cNvPr id="413" name="直線コネクタ 412"/>
        <xdr:cNvCxnSpPr/>
      </xdr:nvCxnSpPr>
      <xdr:spPr>
        <a:xfrm flipV="1">
          <a:off x="7861300" y="12322099"/>
          <a:ext cx="889000" cy="3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27636</xdr:rowOff>
    </xdr:from>
    <xdr:to>
      <xdr:col>12</xdr:col>
      <xdr:colOff>561975</xdr:colOff>
      <xdr:row>76</xdr:row>
      <xdr:rowOff>129236</xdr:rowOff>
    </xdr:to>
    <xdr:sp macro="" textlink="">
      <xdr:nvSpPr>
        <xdr:cNvPr id="414" name="フローチャート : 判断 413"/>
        <xdr:cNvSpPr/>
      </xdr:nvSpPr>
      <xdr:spPr>
        <a:xfrm>
          <a:off x="8699500" y="130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120363</xdr:rowOff>
    </xdr:from>
    <xdr:ext cx="534377" cy="259045"/>
    <xdr:sp macro="" textlink="">
      <xdr:nvSpPr>
        <xdr:cNvPr id="415" name="テキスト ボックス 414"/>
        <xdr:cNvSpPr txBox="1"/>
      </xdr:nvSpPr>
      <xdr:spPr>
        <a:xfrm>
          <a:off x="8483111" y="131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60985</xdr:rowOff>
    </xdr:from>
    <xdr:to>
      <xdr:col>11</xdr:col>
      <xdr:colOff>307975</xdr:colOff>
      <xdr:row>73</xdr:row>
      <xdr:rowOff>146482</xdr:rowOff>
    </xdr:to>
    <xdr:cxnSp macro="">
      <xdr:nvCxnSpPr>
        <xdr:cNvPr id="416" name="直線コネクタ 415"/>
        <xdr:cNvCxnSpPr/>
      </xdr:nvCxnSpPr>
      <xdr:spPr>
        <a:xfrm>
          <a:off x="6972300" y="12062485"/>
          <a:ext cx="889000" cy="59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35789</xdr:rowOff>
    </xdr:from>
    <xdr:to>
      <xdr:col>11</xdr:col>
      <xdr:colOff>358775</xdr:colOff>
      <xdr:row>76</xdr:row>
      <xdr:rowOff>137389</xdr:rowOff>
    </xdr:to>
    <xdr:sp macro="" textlink="">
      <xdr:nvSpPr>
        <xdr:cNvPr id="417" name="フローチャート : 判断 416"/>
        <xdr:cNvSpPr/>
      </xdr:nvSpPr>
      <xdr:spPr>
        <a:xfrm>
          <a:off x="7810500" y="1306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128516</xdr:rowOff>
    </xdr:from>
    <xdr:ext cx="534377" cy="259045"/>
    <xdr:sp macro="" textlink="">
      <xdr:nvSpPr>
        <xdr:cNvPr id="418" name="テキスト ボックス 417"/>
        <xdr:cNvSpPr txBox="1"/>
      </xdr:nvSpPr>
      <xdr:spPr>
        <a:xfrm>
          <a:off x="7594111" y="131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66687</xdr:rowOff>
    </xdr:from>
    <xdr:to>
      <xdr:col>10</xdr:col>
      <xdr:colOff>155575</xdr:colOff>
      <xdr:row>76</xdr:row>
      <xdr:rowOff>168287</xdr:rowOff>
    </xdr:to>
    <xdr:sp macro="" textlink="">
      <xdr:nvSpPr>
        <xdr:cNvPr id="419" name="フローチャート : 判断 418"/>
        <xdr:cNvSpPr/>
      </xdr:nvSpPr>
      <xdr:spPr>
        <a:xfrm>
          <a:off x="6921500" y="130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159414</xdr:rowOff>
    </xdr:from>
    <xdr:ext cx="534377" cy="259045"/>
    <xdr:sp macro="" textlink="">
      <xdr:nvSpPr>
        <xdr:cNvPr id="420" name="テキスト ボックス 419"/>
        <xdr:cNvSpPr txBox="1"/>
      </xdr:nvSpPr>
      <xdr:spPr>
        <a:xfrm>
          <a:off x="6705111" y="131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112979</xdr:rowOff>
    </xdr:from>
    <xdr:to>
      <xdr:col>15</xdr:col>
      <xdr:colOff>231775</xdr:colOff>
      <xdr:row>74</xdr:row>
      <xdr:rowOff>43129</xdr:rowOff>
    </xdr:to>
    <xdr:sp macro="" textlink="">
      <xdr:nvSpPr>
        <xdr:cNvPr id="426" name="円/楕円 425"/>
        <xdr:cNvSpPr/>
      </xdr:nvSpPr>
      <xdr:spPr>
        <a:xfrm>
          <a:off x="10426700" y="1262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135856</xdr:rowOff>
    </xdr:from>
    <xdr:ext cx="534377" cy="259045"/>
    <xdr:sp macro="" textlink="">
      <xdr:nvSpPr>
        <xdr:cNvPr id="427" name="商工費該当値テキスト"/>
        <xdr:cNvSpPr txBox="1"/>
      </xdr:nvSpPr>
      <xdr:spPr>
        <a:xfrm>
          <a:off x="10528300" y="1248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23,868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148679</xdr:rowOff>
    </xdr:from>
    <xdr:to>
      <xdr:col>14</xdr:col>
      <xdr:colOff>79375</xdr:colOff>
      <xdr:row>75</xdr:row>
      <xdr:rowOff>78829</xdr:rowOff>
    </xdr:to>
    <xdr:sp macro="" textlink="">
      <xdr:nvSpPr>
        <xdr:cNvPr id="428" name="円/楕円 427"/>
        <xdr:cNvSpPr/>
      </xdr:nvSpPr>
      <xdr:spPr>
        <a:xfrm>
          <a:off x="9588500" y="128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95356</xdr:rowOff>
    </xdr:from>
    <xdr:ext cx="534377" cy="259045"/>
    <xdr:sp macro="" textlink="">
      <xdr:nvSpPr>
        <xdr:cNvPr id="429" name="テキスト ボックス 428"/>
        <xdr:cNvSpPr txBox="1"/>
      </xdr:nvSpPr>
      <xdr:spPr>
        <a:xfrm>
          <a:off x="9372111" y="1261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18,431</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98349</xdr:rowOff>
    </xdr:from>
    <xdr:to>
      <xdr:col>12</xdr:col>
      <xdr:colOff>561975</xdr:colOff>
      <xdr:row>72</xdr:row>
      <xdr:rowOff>28499</xdr:rowOff>
    </xdr:to>
    <xdr:sp macro="" textlink="">
      <xdr:nvSpPr>
        <xdr:cNvPr id="430" name="円/楕円 429"/>
        <xdr:cNvSpPr/>
      </xdr:nvSpPr>
      <xdr:spPr>
        <a:xfrm>
          <a:off x="8699500" y="122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45026</xdr:rowOff>
    </xdr:from>
    <xdr:ext cx="534377" cy="259045"/>
    <xdr:sp macro="" textlink="">
      <xdr:nvSpPr>
        <xdr:cNvPr id="431" name="テキスト ボックス 430"/>
        <xdr:cNvSpPr txBox="1"/>
      </xdr:nvSpPr>
      <xdr:spPr>
        <a:xfrm>
          <a:off x="8483111" y="1204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33,252</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95682</xdr:rowOff>
    </xdr:from>
    <xdr:to>
      <xdr:col>11</xdr:col>
      <xdr:colOff>358775</xdr:colOff>
      <xdr:row>74</xdr:row>
      <xdr:rowOff>25832</xdr:rowOff>
    </xdr:to>
    <xdr:sp macro="" textlink="">
      <xdr:nvSpPr>
        <xdr:cNvPr id="432" name="円/楕円 431"/>
        <xdr:cNvSpPr/>
      </xdr:nvSpPr>
      <xdr:spPr>
        <a:xfrm>
          <a:off x="7810500" y="1261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42359</xdr:rowOff>
    </xdr:from>
    <xdr:ext cx="534377" cy="259045"/>
    <xdr:sp macro="" textlink="">
      <xdr:nvSpPr>
        <xdr:cNvPr id="433" name="テキスト ボックス 432"/>
        <xdr:cNvSpPr txBox="1"/>
      </xdr:nvSpPr>
      <xdr:spPr>
        <a:xfrm>
          <a:off x="7594111" y="1238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24,322</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10185</xdr:rowOff>
    </xdr:from>
    <xdr:to>
      <xdr:col>10</xdr:col>
      <xdr:colOff>155575</xdr:colOff>
      <xdr:row>70</xdr:row>
      <xdr:rowOff>111785</xdr:rowOff>
    </xdr:to>
    <xdr:sp macro="" textlink="">
      <xdr:nvSpPr>
        <xdr:cNvPr id="434" name="円/楕円 433"/>
        <xdr:cNvSpPr/>
      </xdr:nvSpPr>
      <xdr:spPr>
        <a:xfrm>
          <a:off x="6921500" y="120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68</xdr:row>
      <xdr:rowOff>128312</xdr:rowOff>
    </xdr:from>
    <xdr:ext cx="534377" cy="259045"/>
    <xdr:sp macro="" textlink="">
      <xdr:nvSpPr>
        <xdr:cNvPr id="435" name="テキスト ボックス 434"/>
        <xdr:cNvSpPr txBox="1"/>
      </xdr:nvSpPr>
      <xdr:spPr>
        <a:xfrm>
          <a:off x="6705111" y="1178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47904</xdr:rowOff>
    </xdr:from>
    <xdr:to>
      <xdr:col>15</xdr:col>
      <xdr:colOff>180340</xdr:colOff>
      <xdr:row>98</xdr:row>
      <xdr:rowOff>38367</xdr:rowOff>
    </xdr:to>
    <xdr:cxnSp macro="">
      <xdr:nvCxnSpPr>
        <xdr:cNvPr id="459" name="直線コネクタ 458"/>
        <xdr:cNvCxnSpPr/>
      </xdr:nvCxnSpPr>
      <xdr:spPr>
        <a:xfrm flipV="1">
          <a:off x="10475595" y="15478404"/>
          <a:ext cx="1270" cy="136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42194</xdr:rowOff>
    </xdr:from>
    <xdr:ext cx="534377" cy="259045"/>
    <xdr:sp macro="" textlink="">
      <xdr:nvSpPr>
        <xdr:cNvPr id="460" name="土木費最小値テキスト"/>
        <xdr:cNvSpPr txBox="1"/>
      </xdr:nvSpPr>
      <xdr:spPr>
        <a:xfrm>
          <a:off x="10528300"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38367</xdr:rowOff>
    </xdr:from>
    <xdr:to>
      <xdr:col>15</xdr:col>
      <xdr:colOff>269875</xdr:colOff>
      <xdr:row>98</xdr:row>
      <xdr:rowOff>38367</xdr:rowOff>
    </xdr:to>
    <xdr:cxnSp macro="">
      <xdr:nvCxnSpPr>
        <xdr:cNvPr id="461" name="直線コネクタ 460"/>
        <xdr:cNvCxnSpPr/>
      </xdr:nvCxnSpPr>
      <xdr:spPr>
        <a:xfrm>
          <a:off x="10388600" y="1684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166031</xdr:rowOff>
    </xdr:from>
    <xdr:ext cx="599010" cy="259045"/>
    <xdr:sp macro="" textlink="">
      <xdr:nvSpPr>
        <xdr:cNvPr id="462" name="土木費最大値テキスト"/>
        <xdr:cNvSpPr txBox="1"/>
      </xdr:nvSpPr>
      <xdr:spPr>
        <a:xfrm>
          <a:off x="10528300" y="1525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90</xdr:row>
      <xdr:rowOff>47904</xdr:rowOff>
    </xdr:from>
    <xdr:to>
      <xdr:col>15</xdr:col>
      <xdr:colOff>269875</xdr:colOff>
      <xdr:row>90</xdr:row>
      <xdr:rowOff>47904</xdr:rowOff>
    </xdr:to>
    <xdr:cxnSp macro="">
      <xdr:nvCxnSpPr>
        <xdr:cNvPr id="463" name="直線コネクタ 462"/>
        <xdr:cNvCxnSpPr/>
      </xdr:nvCxnSpPr>
      <xdr:spPr>
        <a:xfrm>
          <a:off x="10388600" y="1547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170014</xdr:rowOff>
    </xdr:from>
    <xdr:to>
      <xdr:col>15</xdr:col>
      <xdr:colOff>180975</xdr:colOff>
      <xdr:row>94</xdr:row>
      <xdr:rowOff>50761</xdr:rowOff>
    </xdr:to>
    <xdr:cxnSp macro="">
      <xdr:nvCxnSpPr>
        <xdr:cNvPr id="464" name="直線コネクタ 463"/>
        <xdr:cNvCxnSpPr/>
      </xdr:nvCxnSpPr>
      <xdr:spPr>
        <a:xfrm flipV="1">
          <a:off x="9639300" y="16114864"/>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81348</xdr:rowOff>
    </xdr:from>
    <xdr:ext cx="534377" cy="259045"/>
    <xdr:sp macro="" textlink="">
      <xdr:nvSpPr>
        <xdr:cNvPr id="465" name="土木費平均値テキスト"/>
        <xdr:cNvSpPr txBox="1"/>
      </xdr:nvSpPr>
      <xdr:spPr>
        <a:xfrm>
          <a:off x="10528300" y="16197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102921</xdr:rowOff>
    </xdr:from>
    <xdr:to>
      <xdr:col>15</xdr:col>
      <xdr:colOff>231775</xdr:colOff>
      <xdr:row>95</xdr:row>
      <xdr:rowOff>33071</xdr:rowOff>
    </xdr:to>
    <xdr:sp macro="" textlink="">
      <xdr:nvSpPr>
        <xdr:cNvPr id="466" name="フローチャート : 判断 465"/>
        <xdr:cNvSpPr/>
      </xdr:nvSpPr>
      <xdr:spPr>
        <a:xfrm>
          <a:off x="104267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136195</xdr:rowOff>
    </xdr:from>
    <xdr:to>
      <xdr:col>14</xdr:col>
      <xdr:colOff>28575</xdr:colOff>
      <xdr:row>94</xdr:row>
      <xdr:rowOff>50761</xdr:rowOff>
    </xdr:to>
    <xdr:cxnSp macro="">
      <xdr:nvCxnSpPr>
        <xdr:cNvPr id="467" name="直線コネクタ 466"/>
        <xdr:cNvCxnSpPr/>
      </xdr:nvCxnSpPr>
      <xdr:spPr>
        <a:xfrm>
          <a:off x="8750300" y="16081045"/>
          <a:ext cx="889000" cy="8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121120</xdr:rowOff>
    </xdr:from>
    <xdr:to>
      <xdr:col>14</xdr:col>
      <xdr:colOff>79375</xdr:colOff>
      <xdr:row>95</xdr:row>
      <xdr:rowOff>51270</xdr:rowOff>
    </xdr:to>
    <xdr:sp macro="" textlink="">
      <xdr:nvSpPr>
        <xdr:cNvPr id="468" name="フローチャート : 判断 467"/>
        <xdr:cNvSpPr/>
      </xdr:nvSpPr>
      <xdr:spPr>
        <a:xfrm>
          <a:off x="9588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42397</xdr:rowOff>
    </xdr:from>
    <xdr:ext cx="534377" cy="259045"/>
    <xdr:sp macro="" textlink="">
      <xdr:nvSpPr>
        <xdr:cNvPr id="469" name="テキスト ボックス 468"/>
        <xdr:cNvSpPr txBox="1"/>
      </xdr:nvSpPr>
      <xdr:spPr>
        <a:xfrm>
          <a:off x="9372111" y="163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136195</xdr:rowOff>
    </xdr:from>
    <xdr:to>
      <xdr:col>12</xdr:col>
      <xdr:colOff>511175</xdr:colOff>
      <xdr:row>94</xdr:row>
      <xdr:rowOff>130429</xdr:rowOff>
    </xdr:to>
    <xdr:cxnSp macro="">
      <xdr:nvCxnSpPr>
        <xdr:cNvPr id="470" name="直線コネクタ 469"/>
        <xdr:cNvCxnSpPr/>
      </xdr:nvCxnSpPr>
      <xdr:spPr>
        <a:xfrm flipV="1">
          <a:off x="7861300" y="16081045"/>
          <a:ext cx="889000" cy="1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70434</xdr:rowOff>
    </xdr:from>
    <xdr:to>
      <xdr:col>12</xdr:col>
      <xdr:colOff>561975</xdr:colOff>
      <xdr:row>95</xdr:row>
      <xdr:rowOff>584</xdr:rowOff>
    </xdr:to>
    <xdr:sp macro="" textlink="">
      <xdr:nvSpPr>
        <xdr:cNvPr id="471" name="フローチャート : 判断 470"/>
        <xdr:cNvSpPr/>
      </xdr:nvSpPr>
      <xdr:spPr>
        <a:xfrm>
          <a:off x="8699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163161</xdr:rowOff>
    </xdr:from>
    <xdr:ext cx="534377" cy="259045"/>
    <xdr:sp macro="" textlink="">
      <xdr:nvSpPr>
        <xdr:cNvPr id="472" name="テキスト ボックス 471"/>
        <xdr:cNvSpPr txBox="1"/>
      </xdr:nvSpPr>
      <xdr:spPr>
        <a:xfrm>
          <a:off x="8483111" y="1627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35027</xdr:rowOff>
    </xdr:from>
    <xdr:to>
      <xdr:col>11</xdr:col>
      <xdr:colOff>307975</xdr:colOff>
      <xdr:row>94</xdr:row>
      <xdr:rowOff>130429</xdr:rowOff>
    </xdr:to>
    <xdr:cxnSp macro="">
      <xdr:nvCxnSpPr>
        <xdr:cNvPr id="473" name="直線コネクタ 472"/>
        <xdr:cNvCxnSpPr/>
      </xdr:nvCxnSpPr>
      <xdr:spPr>
        <a:xfrm>
          <a:off x="6972300" y="16151327"/>
          <a:ext cx="889000" cy="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5665</xdr:rowOff>
    </xdr:from>
    <xdr:to>
      <xdr:col>11</xdr:col>
      <xdr:colOff>358775</xdr:colOff>
      <xdr:row>95</xdr:row>
      <xdr:rowOff>107265</xdr:rowOff>
    </xdr:to>
    <xdr:sp macro="" textlink="">
      <xdr:nvSpPr>
        <xdr:cNvPr id="474" name="フローチャート : 判断 473"/>
        <xdr:cNvSpPr/>
      </xdr:nvSpPr>
      <xdr:spPr>
        <a:xfrm>
          <a:off x="7810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98392</xdr:rowOff>
    </xdr:from>
    <xdr:ext cx="534377" cy="259045"/>
    <xdr:sp macro="" textlink="">
      <xdr:nvSpPr>
        <xdr:cNvPr id="475" name="テキスト ボックス 474"/>
        <xdr:cNvSpPr txBox="1"/>
      </xdr:nvSpPr>
      <xdr:spPr>
        <a:xfrm>
          <a:off x="7594111" y="163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10706</xdr:rowOff>
    </xdr:from>
    <xdr:to>
      <xdr:col>10</xdr:col>
      <xdr:colOff>155575</xdr:colOff>
      <xdr:row>95</xdr:row>
      <xdr:rowOff>112306</xdr:rowOff>
    </xdr:to>
    <xdr:sp macro="" textlink="">
      <xdr:nvSpPr>
        <xdr:cNvPr id="476" name="フローチャート : 判断 475"/>
        <xdr:cNvSpPr/>
      </xdr:nvSpPr>
      <xdr:spPr>
        <a:xfrm>
          <a:off x="6921500" y="162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103433</xdr:rowOff>
    </xdr:from>
    <xdr:ext cx="534377" cy="259045"/>
    <xdr:sp macro="" textlink="">
      <xdr:nvSpPr>
        <xdr:cNvPr id="477" name="テキスト ボックス 476"/>
        <xdr:cNvSpPr txBox="1"/>
      </xdr:nvSpPr>
      <xdr:spPr>
        <a:xfrm>
          <a:off x="6705111" y="163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119214</xdr:rowOff>
    </xdr:from>
    <xdr:to>
      <xdr:col>15</xdr:col>
      <xdr:colOff>231775</xdr:colOff>
      <xdr:row>94</xdr:row>
      <xdr:rowOff>49364</xdr:rowOff>
    </xdr:to>
    <xdr:sp macro="" textlink="">
      <xdr:nvSpPr>
        <xdr:cNvPr id="483" name="円/楕円 482"/>
        <xdr:cNvSpPr/>
      </xdr:nvSpPr>
      <xdr:spPr>
        <a:xfrm>
          <a:off x="10426700" y="1606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142091</xdr:rowOff>
    </xdr:from>
    <xdr:ext cx="534377" cy="259045"/>
    <xdr:sp macro="" textlink="">
      <xdr:nvSpPr>
        <xdr:cNvPr id="484" name="土木費該当値テキスト"/>
        <xdr:cNvSpPr txBox="1"/>
      </xdr:nvSpPr>
      <xdr:spPr>
        <a:xfrm>
          <a:off x="10528300" y="159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71,113</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171411</xdr:rowOff>
    </xdr:from>
    <xdr:to>
      <xdr:col>14</xdr:col>
      <xdr:colOff>79375</xdr:colOff>
      <xdr:row>94</xdr:row>
      <xdr:rowOff>101561</xdr:rowOff>
    </xdr:to>
    <xdr:sp macro="" textlink="">
      <xdr:nvSpPr>
        <xdr:cNvPr id="485" name="円/楕円 484"/>
        <xdr:cNvSpPr/>
      </xdr:nvSpPr>
      <xdr:spPr>
        <a:xfrm>
          <a:off x="9588500" y="1611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118088</xdr:rowOff>
    </xdr:from>
    <xdr:ext cx="534377" cy="259045"/>
    <xdr:sp macro="" textlink="">
      <xdr:nvSpPr>
        <xdr:cNvPr id="486" name="テキスト ボックス 485"/>
        <xdr:cNvSpPr txBox="1"/>
      </xdr:nvSpPr>
      <xdr:spPr>
        <a:xfrm>
          <a:off x="9372111" y="1589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67,003</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85395</xdr:rowOff>
    </xdr:from>
    <xdr:to>
      <xdr:col>12</xdr:col>
      <xdr:colOff>561975</xdr:colOff>
      <xdr:row>94</xdr:row>
      <xdr:rowOff>15545</xdr:rowOff>
    </xdr:to>
    <xdr:sp macro="" textlink="">
      <xdr:nvSpPr>
        <xdr:cNvPr id="487" name="円/楕円 486"/>
        <xdr:cNvSpPr/>
      </xdr:nvSpPr>
      <xdr:spPr>
        <a:xfrm>
          <a:off x="8699500" y="160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32072</xdr:rowOff>
    </xdr:from>
    <xdr:ext cx="534377" cy="259045"/>
    <xdr:sp macro="" textlink="">
      <xdr:nvSpPr>
        <xdr:cNvPr id="488" name="テキスト ボックス 487"/>
        <xdr:cNvSpPr txBox="1"/>
      </xdr:nvSpPr>
      <xdr:spPr>
        <a:xfrm>
          <a:off x="8483111" y="1580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73,776</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79629</xdr:rowOff>
    </xdr:from>
    <xdr:to>
      <xdr:col>11</xdr:col>
      <xdr:colOff>358775</xdr:colOff>
      <xdr:row>95</xdr:row>
      <xdr:rowOff>9779</xdr:rowOff>
    </xdr:to>
    <xdr:sp macro="" textlink="">
      <xdr:nvSpPr>
        <xdr:cNvPr id="489" name="円/楕円 488"/>
        <xdr:cNvSpPr/>
      </xdr:nvSpPr>
      <xdr:spPr>
        <a:xfrm>
          <a:off x="7810500" y="161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26306</xdr:rowOff>
    </xdr:from>
    <xdr:ext cx="534377" cy="259045"/>
    <xdr:sp macro="" textlink="">
      <xdr:nvSpPr>
        <xdr:cNvPr id="490" name="テキスト ボックス 489"/>
        <xdr:cNvSpPr txBox="1"/>
      </xdr:nvSpPr>
      <xdr:spPr>
        <a:xfrm>
          <a:off x="7594111" y="159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60,730</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155677</xdr:rowOff>
    </xdr:from>
    <xdr:to>
      <xdr:col>10</xdr:col>
      <xdr:colOff>155575</xdr:colOff>
      <xdr:row>94</xdr:row>
      <xdr:rowOff>85827</xdr:rowOff>
    </xdr:to>
    <xdr:sp macro="" textlink="">
      <xdr:nvSpPr>
        <xdr:cNvPr id="491" name="円/楕円 490"/>
        <xdr:cNvSpPr/>
      </xdr:nvSpPr>
      <xdr:spPr>
        <a:xfrm>
          <a:off x="6921500" y="1610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102354</xdr:rowOff>
    </xdr:from>
    <xdr:ext cx="534377" cy="259045"/>
    <xdr:sp macro="" textlink="">
      <xdr:nvSpPr>
        <xdr:cNvPr id="492" name="テキスト ボックス 491"/>
        <xdr:cNvSpPr txBox="1"/>
      </xdr:nvSpPr>
      <xdr:spPr>
        <a:xfrm>
          <a:off x="6705111" y="1587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9" name="直線コネクタ 518"/>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20" name="消防費最小値テキスト"/>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21" name="直線コネクタ 520"/>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22" name="消防費最大値テキスト"/>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23" name="直線コネクタ 522"/>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110113</xdr:rowOff>
    </xdr:from>
    <xdr:to>
      <xdr:col>23</xdr:col>
      <xdr:colOff>517525</xdr:colOff>
      <xdr:row>30</xdr:row>
      <xdr:rowOff>150999</xdr:rowOff>
    </xdr:to>
    <xdr:cxnSp macro="">
      <xdr:nvCxnSpPr>
        <xdr:cNvPr id="524" name="直線コネクタ 523"/>
        <xdr:cNvCxnSpPr/>
      </xdr:nvCxnSpPr>
      <xdr:spPr>
        <a:xfrm flipV="1">
          <a:off x="15481300" y="5253613"/>
          <a:ext cx="838200" cy="4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110859</xdr:rowOff>
    </xdr:from>
    <xdr:ext cx="534377" cy="259045"/>
    <xdr:sp macro="" textlink="">
      <xdr:nvSpPr>
        <xdr:cNvPr id="525" name="消防費平均値テキスト"/>
        <xdr:cNvSpPr txBox="1"/>
      </xdr:nvSpPr>
      <xdr:spPr>
        <a:xfrm>
          <a:off x="16370300" y="6111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26" name="フローチャート : 判断 525"/>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150999</xdr:rowOff>
    </xdr:from>
    <xdr:to>
      <xdr:col>22</xdr:col>
      <xdr:colOff>365125</xdr:colOff>
      <xdr:row>35</xdr:row>
      <xdr:rowOff>41696</xdr:rowOff>
    </xdr:to>
    <xdr:cxnSp macro="">
      <xdr:nvCxnSpPr>
        <xdr:cNvPr id="527" name="直線コネクタ 526"/>
        <xdr:cNvCxnSpPr/>
      </xdr:nvCxnSpPr>
      <xdr:spPr>
        <a:xfrm flipV="1">
          <a:off x="14592300" y="5294499"/>
          <a:ext cx="889000" cy="74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120741</xdr:rowOff>
    </xdr:from>
    <xdr:to>
      <xdr:col>22</xdr:col>
      <xdr:colOff>415925</xdr:colOff>
      <xdr:row>36</xdr:row>
      <xdr:rowOff>50891</xdr:rowOff>
    </xdr:to>
    <xdr:sp macro="" textlink="">
      <xdr:nvSpPr>
        <xdr:cNvPr id="528" name="フローチャート : 判断 527"/>
        <xdr:cNvSpPr/>
      </xdr:nvSpPr>
      <xdr:spPr>
        <a:xfrm>
          <a:off x="15430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42018</xdr:rowOff>
    </xdr:from>
    <xdr:ext cx="534377" cy="259045"/>
    <xdr:sp macro="" textlink="">
      <xdr:nvSpPr>
        <xdr:cNvPr id="529" name="テキスト ボックス 528"/>
        <xdr:cNvSpPr txBox="1"/>
      </xdr:nvSpPr>
      <xdr:spPr>
        <a:xfrm>
          <a:off x="15214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41696</xdr:rowOff>
    </xdr:from>
    <xdr:to>
      <xdr:col>21</xdr:col>
      <xdr:colOff>161925</xdr:colOff>
      <xdr:row>35</xdr:row>
      <xdr:rowOff>48456</xdr:rowOff>
    </xdr:to>
    <xdr:cxnSp macro="">
      <xdr:nvCxnSpPr>
        <xdr:cNvPr id="530" name="直線コネクタ 529"/>
        <xdr:cNvCxnSpPr/>
      </xdr:nvCxnSpPr>
      <xdr:spPr>
        <a:xfrm flipV="1">
          <a:off x="13703300" y="6042446"/>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71951</xdr:rowOff>
    </xdr:from>
    <xdr:to>
      <xdr:col>21</xdr:col>
      <xdr:colOff>212725</xdr:colOff>
      <xdr:row>37</xdr:row>
      <xdr:rowOff>2101</xdr:rowOff>
    </xdr:to>
    <xdr:sp macro="" textlink="">
      <xdr:nvSpPr>
        <xdr:cNvPr id="531" name="フローチャート : 判断 530"/>
        <xdr:cNvSpPr/>
      </xdr:nvSpPr>
      <xdr:spPr>
        <a:xfrm>
          <a:off x="14541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164678</xdr:rowOff>
    </xdr:from>
    <xdr:ext cx="534377" cy="259045"/>
    <xdr:sp macro="" textlink="">
      <xdr:nvSpPr>
        <xdr:cNvPr id="532" name="テキスト ボックス 531"/>
        <xdr:cNvSpPr txBox="1"/>
      </xdr:nvSpPr>
      <xdr:spPr>
        <a:xfrm>
          <a:off x="14325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36275</xdr:rowOff>
    </xdr:from>
    <xdr:to>
      <xdr:col>19</xdr:col>
      <xdr:colOff>644525</xdr:colOff>
      <xdr:row>35</xdr:row>
      <xdr:rowOff>48456</xdr:rowOff>
    </xdr:to>
    <xdr:cxnSp macro="">
      <xdr:nvCxnSpPr>
        <xdr:cNvPr id="533" name="直線コネクタ 532"/>
        <xdr:cNvCxnSpPr/>
      </xdr:nvCxnSpPr>
      <xdr:spPr>
        <a:xfrm>
          <a:off x="12814300" y="6037025"/>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97979</xdr:rowOff>
    </xdr:from>
    <xdr:to>
      <xdr:col>20</xdr:col>
      <xdr:colOff>9525</xdr:colOff>
      <xdr:row>37</xdr:row>
      <xdr:rowOff>28129</xdr:rowOff>
    </xdr:to>
    <xdr:sp macro="" textlink="">
      <xdr:nvSpPr>
        <xdr:cNvPr id="534" name="フローチャート : 判断 533"/>
        <xdr:cNvSpPr/>
      </xdr:nvSpPr>
      <xdr:spPr>
        <a:xfrm>
          <a:off x="13652500" y="627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19256</xdr:rowOff>
    </xdr:from>
    <xdr:ext cx="534377" cy="259045"/>
    <xdr:sp macro="" textlink="">
      <xdr:nvSpPr>
        <xdr:cNvPr id="535" name="テキスト ボックス 534"/>
        <xdr:cNvSpPr txBox="1"/>
      </xdr:nvSpPr>
      <xdr:spPr>
        <a:xfrm>
          <a:off x="13436111" y="63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65322</xdr:rowOff>
    </xdr:from>
    <xdr:to>
      <xdr:col>18</xdr:col>
      <xdr:colOff>492125</xdr:colOff>
      <xdr:row>36</xdr:row>
      <xdr:rowOff>166922</xdr:rowOff>
    </xdr:to>
    <xdr:sp macro="" textlink="">
      <xdr:nvSpPr>
        <xdr:cNvPr id="536" name="フローチャート : 判断 535"/>
        <xdr:cNvSpPr/>
      </xdr:nvSpPr>
      <xdr:spPr>
        <a:xfrm>
          <a:off x="12763500" y="62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158049</xdr:rowOff>
    </xdr:from>
    <xdr:ext cx="534377" cy="259045"/>
    <xdr:sp macro="" textlink="">
      <xdr:nvSpPr>
        <xdr:cNvPr id="537" name="テキスト ボックス 536"/>
        <xdr:cNvSpPr txBox="1"/>
      </xdr:nvSpPr>
      <xdr:spPr>
        <a:xfrm>
          <a:off x="12547111" y="63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59313</xdr:rowOff>
    </xdr:from>
    <xdr:to>
      <xdr:col>23</xdr:col>
      <xdr:colOff>568325</xdr:colOff>
      <xdr:row>30</xdr:row>
      <xdr:rowOff>160913</xdr:rowOff>
    </xdr:to>
    <xdr:sp macro="" textlink="">
      <xdr:nvSpPr>
        <xdr:cNvPr id="543" name="円/楕円 542"/>
        <xdr:cNvSpPr/>
      </xdr:nvSpPr>
      <xdr:spPr>
        <a:xfrm>
          <a:off x="16268700" y="52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12340</xdr:rowOff>
    </xdr:from>
    <xdr:ext cx="534377" cy="259045"/>
    <xdr:sp macro="" textlink="">
      <xdr:nvSpPr>
        <xdr:cNvPr id="544" name="消防費該当値テキスト"/>
        <xdr:cNvSpPr txBox="1"/>
      </xdr:nvSpPr>
      <xdr:spPr>
        <a:xfrm>
          <a:off x="16370300" y="51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56,906</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100199</xdr:rowOff>
    </xdr:from>
    <xdr:to>
      <xdr:col>22</xdr:col>
      <xdr:colOff>415925</xdr:colOff>
      <xdr:row>31</xdr:row>
      <xdr:rowOff>30349</xdr:rowOff>
    </xdr:to>
    <xdr:sp macro="" textlink="">
      <xdr:nvSpPr>
        <xdr:cNvPr id="545" name="円/楕円 544"/>
        <xdr:cNvSpPr/>
      </xdr:nvSpPr>
      <xdr:spPr>
        <a:xfrm>
          <a:off x="15430500" y="524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46876</xdr:rowOff>
    </xdr:from>
    <xdr:ext cx="534377" cy="259045"/>
    <xdr:sp macro="" textlink="">
      <xdr:nvSpPr>
        <xdr:cNvPr id="546" name="テキスト ボックス 545"/>
        <xdr:cNvSpPr txBox="1"/>
      </xdr:nvSpPr>
      <xdr:spPr>
        <a:xfrm>
          <a:off x="15214111" y="501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55,654</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162346</xdr:rowOff>
    </xdr:from>
    <xdr:to>
      <xdr:col>21</xdr:col>
      <xdr:colOff>212725</xdr:colOff>
      <xdr:row>35</xdr:row>
      <xdr:rowOff>92496</xdr:rowOff>
    </xdr:to>
    <xdr:sp macro="" textlink="">
      <xdr:nvSpPr>
        <xdr:cNvPr id="547" name="円/楕円 546"/>
        <xdr:cNvSpPr/>
      </xdr:nvSpPr>
      <xdr:spPr>
        <a:xfrm>
          <a:off x="14541500" y="599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109023</xdr:rowOff>
    </xdr:from>
    <xdr:ext cx="534377" cy="259045"/>
    <xdr:sp macro="" textlink="">
      <xdr:nvSpPr>
        <xdr:cNvPr id="548" name="テキスト ボックス 547"/>
        <xdr:cNvSpPr txBox="1"/>
      </xdr:nvSpPr>
      <xdr:spPr>
        <a:xfrm>
          <a:off x="14325111" y="576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169106</xdr:rowOff>
    </xdr:from>
    <xdr:to>
      <xdr:col>20</xdr:col>
      <xdr:colOff>9525</xdr:colOff>
      <xdr:row>35</xdr:row>
      <xdr:rowOff>99256</xdr:rowOff>
    </xdr:to>
    <xdr:sp macro="" textlink="">
      <xdr:nvSpPr>
        <xdr:cNvPr id="549" name="円/楕円 548"/>
        <xdr:cNvSpPr/>
      </xdr:nvSpPr>
      <xdr:spPr>
        <a:xfrm>
          <a:off x="13652500" y="59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115783</xdr:rowOff>
    </xdr:from>
    <xdr:ext cx="534377" cy="259045"/>
    <xdr:sp macro="" textlink="">
      <xdr:nvSpPr>
        <xdr:cNvPr id="550" name="テキスト ボックス 549"/>
        <xdr:cNvSpPr txBox="1"/>
      </xdr:nvSpPr>
      <xdr:spPr>
        <a:xfrm>
          <a:off x="13436111" y="5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32,544</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156925</xdr:rowOff>
    </xdr:from>
    <xdr:to>
      <xdr:col>18</xdr:col>
      <xdr:colOff>492125</xdr:colOff>
      <xdr:row>35</xdr:row>
      <xdr:rowOff>87075</xdr:rowOff>
    </xdr:to>
    <xdr:sp macro="" textlink="">
      <xdr:nvSpPr>
        <xdr:cNvPr id="551" name="円/楕円 550"/>
        <xdr:cNvSpPr/>
      </xdr:nvSpPr>
      <xdr:spPr>
        <a:xfrm>
          <a:off x="12763500" y="598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103602</xdr:rowOff>
    </xdr:from>
    <xdr:ext cx="534377" cy="259045"/>
    <xdr:sp macro="" textlink="">
      <xdr:nvSpPr>
        <xdr:cNvPr id="552" name="テキスト ボックス 551"/>
        <xdr:cNvSpPr txBox="1"/>
      </xdr:nvSpPr>
      <xdr:spPr>
        <a:xfrm>
          <a:off x="12547111" y="576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9" name="直線コネクタ 578"/>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80" name="教育費最小値テキスト"/>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81" name="直線コネクタ 580"/>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82" name="教育費最大値テキスト"/>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83" name="直線コネクタ 582"/>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118168</xdr:rowOff>
    </xdr:from>
    <xdr:to>
      <xdr:col>23</xdr:col>
      <xdr:colOff>517525</xdr:colOff>
      <xdr:row>55</xdr:row>
      <xdr:rowOff>105791</xdr:rowOff>
    </xdr:to>
    <xdr:cxnSp macro="">
      <xdr:nvCxnSpPr>
        <xdr:cNvPr id="584" name="直線コネクタ 583"/>
        <xdr:cNvCxnSpPr/>
      </xdr:nvCxnSpPr>
      <xdr:spPr>
        <a:xfrm flipV="1">
          <a:off x="15481300" y="9205018"/>
          <a:ext cx="838200" cy="33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29151</xdr:rowOff>
    </xdr:from>
    <xdr:ext cx="534377" cy="259045"/>
    <xdr:sp macro="" textlink="">
      <xdr:nvSpPr>
        <xdr:cNvPr id="585" name="教育費平均値テキスト"/>
        <xdr:cNvSpPr txBox="1"/>
      </xdr:nvSpPr>
      <xdr:spPr>
        <a:xfrm>
          <a:off x="16370300" y="9801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86" name="フローチャート : 判断 585"/>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33227</xdr:rowOff>
    </xdr:from>
    <xdr:to>
      <xdr:col>22</xdr:col>
      <xdr:colOff>365125</xdr:colOff>
      <xdr:row>55</xdr:row>
      <xdr:rowOff>105791</xdr:rowOff>
    </xdr:to>
    <xdr:cxnSp macro="">
      <xdr:nvCxnSpPr>
        <xdr:cNvPr id="587" name="直線コネクタ 586"/>
        <xdr:cNvCxnSpPr/>
      </xdr:nvCxnSpPr>
      <xdr:spPr>
        <a:xfrm>
          <a:off x="14592300" y="8948627"/>
          <a:ext cx="889000" cy="58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13767</xdr:rowOff>
    </xdr:from>
    <xdr:to>
      <xdr:col>22</xdr:col>
      <xdr:colOff>415925</xdr:colOff>
      <xdr:row>57</xdr:row>
      <xdr:rowOff>115367</xdr:rowOff>
    </xdr:to>
    <xdr:sp macro="" textlink="">
      <xdr:nvSpPr>
        <xdr:cNvPr id="588" name="フローチャート : 判断 587"/>
        <xdr:cNvSpPr/>
      </xdr:nvSpPr>
      <xdr:spPr>
        <a:xfrm>
          <a:off x="15430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106494</xdr:rowOff>
    </xdr:from>
    <xdr:ext cx="534377" cy="259045"/>
    <xdr:sp macro="" textlink="">
      <xdr:nvSpPr>
        <xdr:cNvPr id="589" name="テキスト ボックス 588"/>
        <xdr:cNvSpPr txBox="1"/>
      </xdr:nvSpPr>
      <xdr:spPr>
        <a:xfrm>
          <a:off x="15214111" y="98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33227</xdr:rowOff>
    </xdr:from>
    <xdr:to>
      <xdr:col>21</xdr:col>
      <xdr:colOff>161925</xdr:colOff>
      <xdr:row>56</xdr:row>
      <xdr:rowOff>164073</xdr:rowOff>
    </xdr:to>
    <xdr:cxnSp macro="">
      <xdr:nvCxnSpPr>
        <xdr:cNvPr id="590" name="直線コネクタ 589"/>
        <xdr:cNvCxnSpPr/>
      </xdr:nvCxnSpPr>
      <xdr:spPr>
        <a:xfrm flipV="1">
          <a:off x="13703300" y="8948627"/>
          <a:ext cx="889000" cy="81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111281</xdr:rowOff>
    </xdr:from>
    <xdr:to>
      <xdr:col>21</xdr:col>
      <xdr:colOff>212725</xdr:colOff>
      <xdr:row>57</xdr:row>
      <xdr:rowOff>41431</xdr:rowOff>
    </xdr:to>
    <xdr:sp macro="" textlink="">
      <xdr:nvSpPr>
        <xdr:cNvPr id="591" name="フローチャート : 判断 590"/>
        <xdr:cNvSpPr/>
      </xdr:nvSpPr>
      <xdr:spPr>
        <a:xfrm>
          <a:off x="14541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32558</xdr:rowOff>
    </xdr:from>
    <xdr:ext cx="534377" cy="259045"/>
    <xdr:sp macro="" textlink="">
      <xdr:nvSpPr>
        <xdr:cNvPr id="592" name="テキスト ボックス 591"/>
        <xdr:cNvSpPr txBox="1"/>
      </xdr:nvSpPr>
      <xdr:spPr>
        <a:xfrm>
          <a:off x="14325111" y="98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164073</xdr:rowOff>
    </xdr:from>
    <xdr:to>
      <xdr:col>19</xdr:col>
      <xdr:colOff>644525</xdr:colOff>
      <xdr:row>57</xdr:row>
      <xdr:rowOff>32617</xdr:rowOff>
    </xdr:to>
    <xdr:cxnSp macro="">
      <xdr:nvCxnSpPr>
        <xdr:cNvPr id="593" name="直線コネクタ 592"/>
        <xdr:cNvCxnSpPr/>
      </xdr:nvCxnSpPr>
      <xdr:spPr>
        <a:xfrm flipV="1">
          <a:off x="12814300" y="9765273"/>
          <a:ext cx="889000" cy="3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87234</xdr:rowOff>
    </xdr:from>
    <xdr:to>
      <xdr:col>20</xdr:col>
      <xdr:colOff>9525</xdr:colOff>
      <xdr:row>58</xdr:row>
      <xdr:rowOff>17384</xdr:rowOff>
    </xdr:to>
    <xdr:sp macro="" textlink="">
      <xdr:nvSpPr>
        <xdr:cNvPr id="594" name="フローチャート : 判断 593"/>
        <xdr:cNvSpPr/>
      </xdr:nvSpPr>
      <xdr:spPr>
        <a:xfrm>
          <a:off x="13652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8511</xdr:rowOff>
    </xdr:from>
    <xdr:ext cx="534377" cy="259045"/>
    <xdr:sp macro="" textlink="">
      <xdr:nvSpPr>
        <xdr:cNvPr id="595" name="テキスト ボックス 594"/>
        <xdr:cNvSpPr txBox="1"/>
      </xdr:nvSpPr>
      <xdr:spPr>
        <a:xfrm>
          <a:off x="13436111" y="9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75783</xdr:rowOff>
    </xdr:from>
    <xdr:to>
      <xdr:col>18</xdr:col>
      <xdr:colOff>492125</xdr:colOff>
      <xdr:row>58</xdr:row>
      <xdr:rowOff>5933</xdr:rowOff>
    </xdr:to>
    <xdr:sp macro="" textlink="">
      <xdr:nvSpPr>
        <xdr:cNvPr id="596" name="フローチャート : 判断 595"/>
        <xdr:cNvSpPr/>
      </xdr:nvSpPr>
      <xdr:spPr>
        <a:xfrm>
          <a:off x="12763500" y="98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168510</xdr:rowOff>
    </xdr:from>
    <xdr:ext cx="534377" cy="259045"/>
    <xdr:sp macro="" textlink="">
      <xdr:nvSpPr>
        <xdr:cNvPr id="597" name="テキスト ボックス 596"/>
        <xdr:cNvSpPr txBox="1"/>
      </xdr:nvSpPr>
      <xdr:spPr>
        <a:xfrm>
          <a:off x="12547111" y="994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67368</xdr:rowOff>
    </xdr:from>
    <xdr:to>
      <xdr:col>23</xdr:col>
      <xdr:colOff>568325</xdr:colOff>
      <xdr:row>53</xdr:row>
      <xdr:rowOff>168968</xdr:rowOff>
    </xdr:to>
    <xdr:sp macro="" textlink="">
      <xdr:nvSpPr>
        <xdr:cNvPr id="603" name="円/楕円 602"/>
        <xdr:cNvSpPr/>
      </xdr:nvSpPr>
      <xdr:spPr>
        <a:xfrm>
          <a:off x="16268700" y="91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90245</xdr:rowOff>
    </xdr:from>
    <xdr:ext cx="599010" cy="259045"/>
    <xdr:sp macro="" textlink="">
      <xdr:nvSpPr>
        <xdr:cNvPr id="604" name="教育費該当値テキスト"/>
        <xdr:cNvSpPr txBox="1"/>
      </xdr:nvSpPr>
      <xdr:spPr>
        <a:xfrm>
          <a:off x="16370300" y="900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122,728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54991</xdr:rowOff>
    </xdr:from>
    <xdr:to>
      <xdr:col>22</xdr:col>
      <xdr:colOff>415925</xdr:colOff>
      <xdr:row>55</xdr:row>
      <xdr:rowOff>156591</xdr:rowOff>
    </xdr:to>
    <xdr:sp macro="" textlink="">
      <xdr:nvSpPr>
        <xdr:cNvPr id="605" name="円/楕円 604"/>
        <xdr:cNvSpPr/>
      </xdr:nvSpPr>
      <xdr:spPr>
        <a:xfrm>
          <a:off x="15430500" y="94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1668</xdr:rowOff>
    </xdr:from>
    <xdr:ext cx="534377" cy="259045"/>
    <xdr:sp macro="" textlink="">
      <xdr:nvSpPr>
        <xdr:cNvPr id="606" name="テキスト ボックス 605"/>
        <xdr:cNvSpPr txBox="1"/>
      </xdr:nvSpPr>
      <xdr:spPr>
        <a:xfrm>
          <a:off x="15214111" y="925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92,365</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153877</xdr:rowOff>
    </xdr:from>
    <xdr:to>
      <xdr:col>21</xdr:col>
      <xdr:colOff>212725</xdr:colOff>
      <xdr:row>52</xdr:row>
      <xdr:rowOff>84027</xdr:rowOff>
    </xdr:to>
    <xdr:sp macro="" textlink="">
      <xdr:nvSpPr>
        <xdr:cNvPr id="607" name="円/楕円 606"/>
        <xdr:cNvSpPr/>
      </xdr:nvSpPr>
      <xdr:spPr>
        <a:xfrm>
          <a:off x="14541500" y="889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100554</xdr:rowOff>
    </xdr:from>
    <xdr:ext cx="599010" cy="259045"/>
    <xdr:sp macro="" textlink="">
      <xdr:nvSpPr>
        <xdr:cNvPr id="608" name="テキスト ボックス 607"/>
        <xdr:cNvSpPr txBox="1"/>
      </xdr:nvSpPr>
      <xdr:spPr>
        <a:xfrm>
          <a:off x="14292794" y="867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146,281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113273</xdr:rowOff>
    </xdr:from>
    <xdr:to>
      <xdr:col>20</xdr:col>
      <xdr:colOff>9525</xdr:colOff>
      <xdr:row>57</xdr:row>
      <xdr:rowOff>43423</xdr:rowOff>
    </xdr:to>
    <xdr:sp macro="" textlink="">
      <xdr:nvSpPr>
        <xdr:cNvPr id="609" name="円/楕円 608"/>
        <xdr:cNvSpPr/>
      </xdr:nvSpPr>
      <xdr:spPr>
        <a:xfrm>
          <a:off x="13652500" y="971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59950</xdr:rowOff>
    </xdr:from>
    <xdr:ext cx="534377" cy="259045"/>
    <xdr:sp macro="" textlink="">
      <xdr:nvSpPr>
        <xdr:cNvPr id="610" name="テキスト ボックス 609"/>
        <xdr:cNvSpPr txBox="1"/>
      </xdr:nvSpPr>
      <xdr:spPr>
        <a:xfrm>
          <a:off x="13436111" y="94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153267</xdr:rowOff>
    </xdr:from>
    <xdr:to>
      <xdr:col>18</xdr:col>
      <xdr:colOff>492125</xdr:colOff>
      <xdr:row>57</xdr:row>
      <xdr:rowOff>83417</xdr:rowOff>
    </xdr:to>
    <xdr:sp macro="" textlink="">
      <xdr:nvSpPr>
        <xdr:cNvPr id="611" name="円/楕円 610"/>
        <xdr:cNvSpPr/>
      </xdr:nvSpPr>
      <xdr:spPr>
        <a:xfrm>
          <a:off x="12763500" y="97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99944</xdr:rowOff>
    </xdr:from>
    <xdr:ext cx="534377" cy="259045"/>
    <xdr:sp macro="" textlink="">
      <xdr:nvSpPr>
        <xdr:cNvPr id="612" name="テキスト ボックス 611"/>
        <xdr:cNvSpPr txBox="1"/>
      </xdr:nvSpPr>
      <xdr:spPr>
        <a:xfrm>
          <a:off x="12547111" y="95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36" name="直線コネクタ 635"/>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9" name="災害復旧費最大値テキスト"/>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40" name="直線コネクタ 639"/>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88912</xdr:rowOff>
    </xdr:from>
    <xdr:to>
      <xdr:col>23</xdr:col>
      <xdr:colOff>517525</xdr:colOff>
      <xdr:row>79</xdr:row>
      <xdr:rowOff>26505</xdr:rowOff>
    </xdr:to>
    <xdr:cxnSp macro="">
      <xdr:nvCxnSpPr>
        <xdr:cNvPr id="641" name="直線コネクタ 640"/>
        <xdr:cNvCxnSpPr/>
      </xdr:nvCxnSpPr>
      <xdr:spPr>
        <a:xfrm>
          <a:off x="15481300" y="13462012"/>
          <a:ext cx="8382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24604</xdr:rowOff>
    </xdr:from>
    <xdr:ext cx="469744" cy="259045"/>
    <xdr:sp macro="" textlink="">
      <xdr:nvSpPr>
        <xdr:cNvPr id="642" name="災害復旧費平均値テキスト"/>
        <xdr:cNvSpPr txBox="1"/>
      </xdr:nvSpPr>
      <xdr:spPr>
        <a:xfrm>
          <a:off x="16370300" y="1322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43" name="フローチャート : 判断 642"/>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88912</xdr:rowOff>
    </xdr:from>
    <xdr:to>
      <xdr:col>22</xdr:col>
      <xdr:colOff>365125</xdr:colOff>
      <xdr:row>79</xdr:row>
      <xdr:rowOff>6083</xdr:rowOff>
    </xdr:to>
    <xdr:cxnSp macro="">
      <xdr:nvCxnSpPr>
        <xdr:cNvPr id="644" name="直線コネクタ 643"/>
        <xdr:cNvCxnSpPr/>
      </xdr:nvCxnSpPr>
      <xdr:spPr>
        <a:xfrm flipV="1">
          <a:off x="14592300" y="13462012"/>
          <a:ext cx="8890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45162</xdr:rowOff>
    </xdr:from>
    <xdr:to>
      <xdr:col>22</xdr:col>
      <xdr:colOff>415925</xdr:colOff>
      <xdr:row>77</xdr:row>
      <xdr:rowOff>146762</xdr:rowOff>
    </xdr:to>
    <xdr:sp macro="" textlink="">
      <xdr:nvSpPr>
        <xdr:cNvPr id="645" name="フローチャート : 判断 644"/>
        <xdr:cNvSpPr/>
      </xdr:nvSpPr>
      <xdr:spPr>
        <a:xfrm>
          <a:off x="15430500" y="132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163289</xdr:rowOff>
    </xdr:from>
    <xdr:ext cx="469744" cy="259045"/>
    <xdr:sp macro="" textlink="">
      <xdr:nvSpPr>
        <xdr:cNvPr id="646" name="テキスト ボックス 645"/>
        <xdr:cNvSpPr txBox="1"/>
      </xdr:nvSpPr>
      <xdr:spPr>
        <a:xfrm>
          <a:off x="15246427" y="130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558</xdr:rowOff>
    </xdr:from>
    <xdr:to>
      <xdr:col>21</xdr:col>
      <xdr:colOff>161925</xdr:colOff>
      <xdr:row>79</xdr:row>
      <xdr:rowOff>6083</xdr:rowOff>
    </xdr:to>
    <xdr:cxnSp macro="">
      <xdr:nvCxnSpPr>
        <xdr:cNvPr id="647" name="直線コネクタ 646"/>
        <xdr:cNvCxnSpPr/>
      </xdr:nvCxnSpPr>
      <xdr:spPr>
        <a:xfrm>
          <a:off x="13703300" y="13545108"/>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59562</xdr:rowOff>
    </xdr:from>
    <xdr:to>
      <xdr:col>21</xdr:col>
      <xdr:colOff>212725</xdr:colOff>
      <xdr:row>77</xdr:row>
      <xdr:rowOff>161162</xdr:rowOff>
    </xdr:to>
    <xdr:sp macro="" textlink="">
      <xdr:nvSpPr>
        <xdr:cNvPr id="648" name="フローチャート : 判断 647"/>
        <xdr:cNvSpPr/>
      </xdr:nvSpPr>
      <xdr:spPr>
        <a:xfrm>
          <a:off x="14541500" y="132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6239</xdr:rowOff>
    </xdr:from>
    <xdr:ext cx="469744" cy="259045"/>
    <xdr:sp macro="" textlink="">
      <xdr:nvSpPr>
        <xdr:cNvPr id="649" name="テキスト ボックス 648"/>
        <xdr:cNvSpPr txBox="1"/>
      </xdr:nvSpPr>
      <xdr:spPr>
        <a:xfrm>
          <a:off x="14357427" y="1303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142405</xdr:rowOff>
    </xdr:from>
    <xdr:to>
      <xdr:col>19</xdr:col>
      <xdr:colOff>644525</xdr:colOff>
      <xdr:row>79</xdr:row>
      <xdr:rowOff>558</xdr:rowOff>
    </xdr:to>
    <xdr:cxnSp macro="">
      <xdr:nvCxnSpPr>
        <xdr:cNvPr id="650" name="直線コネクタ 649"/>
        <xdr:cNvCxnSpPr/>
      </xdr:nvCxnSpPr>
      <xdr:spPr>
        <a:xfrm>
          <a:off x="12814300" y="12315355"/>
          <a:ext cx="889000" cy="12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4166</xdr:rowOff>
    </xdr:from>
    <xdr:to>
      <xdr:col>20</xdr:col>
      <xdr:colOff>9525</xdr:colOff>
      <xdr:row>77</xdr:row>
      <xdr:rowOff>105766</xdr:rowOff>
    </xdr:to>
    <xdr:sp macro="" textlink="">
      <xdr:nvSpPr>
        <xdr:cNvPr id="651" name="フローチャート : 判断 650"/>
        <xdr:cNvSpPr/>
      </xdr:nvSpPr>
      <xdr:spPr>
        <a:xfrm>
          <a:off x="13652500" y="1320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122293</xdr:rowOff>
    </xdr:from>
    <xdr:ext cx="469744" cy="259045"/>
    <xdr:sp macro="" textlink="">
      <xdr:nvSpPr>
        <xdr:cNvPr id="652" name="テキスト ボックス 651"/>
        <xdr:cNvSpPr txBox="1"/>
      </xdr:nvSpPr>
      <xdr:spPr>
        <a:xfrm>
          <a:off x="13468427" y="129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85280</xdr:rowOff>
    </xdr:from>
    <xdr:to>
      <xdr:col>18</xdr:col>
      <xdr:colOff>492125</xdr:colOff>
      <xdr:row>77</xdr:row>
      <xdr:rowOff>15430</xdr:rowOff>
    </xdr:to>
    <xdr:sp macro="" textlink="">
      <xdr:nvSpPr>
        <xdr:cNvPr id="653" name="フローチャート : 判断 652"/>
        <xdr:cNvSpPr/>
      </xdr:nvSpPr>
      <xdr:spPr>
        <a:xfrm>
          <a:off x="12763500" y="1311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6557</xdr:rowOff>
    </xdr:from>
    <xdr:ext cx="534377" cy="259045"/>
    <xdr:sp macro="" textlink="">
      <xdr:nvSpPr>
        <xdr:cNvPr id="654" name="テキスト ボックス 653"/>
        <xdr:cNvSpPr txBox="1"/>
      </xdr:nvSpPr>
      <xdr:spPr>
        <a:xfrm>
          <a:off x="12547111" y="132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147155</xdr:rowOff>
    </xdr:from>
    <xdr:to>
      <xdr:col>23</xdr:col>
      <xdr:colOff>568325</xdr:colOff>
      <xdr:row>79</xdr:row>
      <xdr:rowOff>77305</xdr:rowOff>
    </xdr:to>
    <xdr:sp macro="" textlink="">
      <xdr:nvSpPr>
        <xdr:cNvPr id="660" name="円/楕円 659"/>
        <xdr:cNvSpPr/>
      </xdr:nvSpPr>
      <xdr:spPr>
        <a:xfrm>
          <a:off x="16268700" y="135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62082</xdr:rowOff>
    </xdr:from>
    <xdr:ext cx="378565" cy="259045"/>
    <xdr:sp macro="" textlink="">
      <xdr:nvSpPr>
        <xdr:cNvPr id="661" name="災害復旧費該当値テキスト"/>
        <xdr:cNvSpPr txBox="1"/>
      </xdr:nvSpPr>
      <xdr:spPr>
        <a:xfrm>
          <a:off x="16370300" y="13435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38112</xdr:rowOff>
    </xdr:from>
    <xdr:to>
      <xdr:col>22</xdr:col>
      <xdr:colOff>415925</xdr:colOff>
      <xdr:row>78</xdr:row>
      <xdr:rowOff>139712</xdr:rowOff>
    </xdr:to>
    <xdr:sp macro="" textlink="">
      <xdr:nvSpPr>
        <xdr:cNvPr id="662" name="円/楕円 661"/>
        <xdr:cNvSpPr/>
      </xdr:nvSpPr>
      <xdr:spPr>
        <a:xfrm>
          <a:off x="15430500" y="134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130839</xdr:rowOff>
    </xdr:from>
    <xdr:ext cx="469744" cy="259045"/>
    <xdr:sp macro="" textlink="">
      <xdr:nvSpPr>
        <xdr:cNvPr id="663" name="テキスト ボックス 662"/>
        <xdr:cNvSpPr txBox="1"/>
      </xdr:nvSpPr>
      <xdr:spPr>
        <a:xfrm>
          <a:off x="15246427" y="135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126733</xdr:rowOff>
    </xdr:from>
    <xdr:to>
      <xdr:col>21</xdr:col>
      <xdr:colOff>212725</xdr:colOff>
      <xdr:row>79</xdr:row>
      <xdr:rowOff>56883</xdr:rowOff>
    </xdr:to>
    <xdr:sp macro="" textlink="">
      <xdr:nvSpPr>
        <xdr:cNvPr id="664" name="円/楕円 663"/>
        <xdr:cNvSpPr/>
      </xdr:nvSpPr>
      <xdr:spPr>
        <a:xfrm>
          <a:off x="14541500" y="1349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48010</xdr:rowOff>
    </xdr:from>
    <xdr:ext cx="469744" cy="259045"/>
    <xdr:sp macro="" textlink="">
      <xdr:nvSpPr>
        <xdr:cNvPr id="665" name="テキスト ボックス 664"/>
        <xdr:cNvSpPr txBox="1"/>
      </xdr:nvSpPr>
      <xdr:spPr>
        <a:xfrm>
          <a:off x="14357427" y="1359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121208</xdr:rowOff>
    </xdr:from>
    <xdr:to>
      <xdr:col>20</xdr:col>
      <xdr:colOff>9525</xdr:colOff>
      <xdr:row>79</xdr:row>
      <xdr:rowOff>51358</xdr:rowOff>
    </xdr:to>
    <xdr:sp macro="" textlink="">
      <xdr:nvSpPr>
        <xdr:cNvPr id="666" name="円/楕円 665"/>
        <xdr:cNvSpPr/>
      </xdr:nvSpPr>
      <xdr:spPr>
        <a:xfrm>
          <a:off x="13652500" y="134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42485</xdr:rowOff>
    </xdr:from>
    <xdr:ext cx="469744" cy="259045"/>
    <xdr:sp macro="" textlink="">
      <xdr:nvSpPr>
        <xdr:cNvPr id="667" name="テキスト ボックス 666"/>
        <xdr:cNvSpPr txBox="1"/>
      </xdr:nvSpPr>
      <xdr:spPr>
        <a:xfrm>
          <a:off x="13468427" y="1358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91605</xdr:rowOff>
    </xdr:from>
    <xdr:to>
      <xdr:col>18</xdr:col>
      <xdr:colOff>492125</xdr:colOff>
      <xdr:row>72</xdr:row>
      <xdr:rowOff>21755</xdr:rowOff>
    </xdr:to>
    <xdr:sp macro="" textlink="">
      <xdr:nvSpPr>
        <xdr:cNvPr id="668" name="円/楕円 667"/>
        <xdr:cNvSpPr/>
      </xdr:nvSpPr>
      <xdr:spPr>
        <a:xfrm>
          <a:off x="12763500" y="122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38282</xdr:rowOff>
    </xdr:from>
    <xdr:ext cx="534377" cy="259045"/>
    <xdr:sp macro="" textlink="">
      <xdr:nvSpPr>
        <xdr:cNvPr id="669" name="テキスト ボックス 668"/>
        <xdr:cNvSpPr txBox="1"/>
      </xdr:nvSpPr>
      <xdr:spPr>
        <a:xfrm>
          <a:off x="12547111" y="1203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82" name="テキスト ボックス 68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94" name="直線コネクタ 693"/>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95" name="公債費最小値テキスト"/>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96" name="直線コネクタ 695"/>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97" name="公債費最大値テキスト"/>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8" name="直線コネクタ 697"/>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47510</xdr:rowOff>
    </xdr:from>
    <xdr:to>
      <xdr:col>23</xdr:col>
      <xdr:colOff>517525</xdr:colOff>
      <xdr:row>91</xdr:row>
      <xdr:rowOff>61277</xdr:rowOff>
    </xdr:to>
    <xdr:cxnSp macro="">
      <xdr:nvCxnSpPr>
        <xdr:cNvPr id="699" name="直線コネクタ 698"/>
        <xdr:cNvCxnSpPr/>
      </xdr:nvCxnSpPr>
      <xdr:spPr>
        <a:xfrm>
          <a:off x="15481300" y="15649460"/>
          <a:ext cx="838200" cy="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23372</xdr:rowOff>
    </xdr:from>
    <xdr:ext cx="534377" cy="259045"/>
    <xdr:sp macro="" textlink="">
      <xdr:nvSpPr>
        <xdr:cNvPr id="700" name="公債費平均値テキスト"/>
        <xdr:cNvSpPr txBox="1"/>
      </xdr:nvSpPr>
      <xdr:spPr>
        <a:xfrm>
          <a:off x="16370300" y="16311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701" name="フローチャート : 判断 700"/>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8458</xdr:rowOff>
    </xdr:from>
    <xdr:to>
      <xdr:col>22</xdr:col>
      <xdr:colOff>365125</xdr:colOff>
      <xdr:row>91</xdr:row>
      <xdr:rowOff>47510</xdr:rowOff>
    </xdr:to>
    <xdr:cxnSp macro="">
      <xdr:nvCxnSpPr>
        <xdr:cNvPr id="702" name="直線コネクタ 701"/>
        <xdr:cNvCxnSpPr/>
      </xdr:nvCxnSpPr>
      <xdr:spPr>
        <a:xfrm>
          <a:off x="14592300" y="15610408"/>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26505</xdr:rowOff>
    </xdr:from>
    <xdr:to>
      <xdr:col>22</xdr:col>
      <xdr:colOff>415925</xdr:colOff>
      <xdr:row>95</xdr:row>
      <xdr:rowOff>128105</xdr:rowOff>
    </xdr:to>
    <xdr:sp macro="" textlink="">
      <xdr:nvSpPr>
        <xdr:cNvPr id="703" name="フローチャート : 判断 702"/>
        <xdr:cNvSpPr/>
      </xdr:nvSpPr>
      <xdr:spPr>
        <a:xfrm>
          <a:off x="15430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119232</xdr:rowOff>
    </xdr:from>
    <xdr:ext cx="534377" cy="259045"/>
    <xdr:sp macro="" textlink="">
      <xdr:nvSpPr>
        <xdr:cNvPr id="704" name="テキスト ボックス 703"/>
        <xdr:cNvSpPr txBox="1"/>
      </xdr:nvSpPr>
      <xdr:spPr>
        <a:xfrm>
          <a:off x="15214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8458</xdr:rowOff>
    </xdr:from>
    <xdr:to>
      <xdr:col>21</xdr:col>
      <xdr:colOff>161925</xdr:colOff>
      <xdr:row>91</xdr:row>
      <xdr:rowOff>84392</xdr:rowOff>
    </xdr:to>
    <xdr:cxnSp macro="">
      <xdr:nvCxnSpPr>
        <xdr:cNvPr id="705" name="直線コネクタ 704"/>
        <xdr:cNvCxnSpPr/>
      </xdr:nvCxnSpPr>
      <xdr:spPr>
        <a:xfrm flipV="1">
          <a:off x="13703300" y="15610408"/>
          <a:ext cx="889000" cy="7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7480</xdr:rowOff>
    </xdr:from>
    <xdr:to>
      <xdr:col>21</xdr:col>
      <xdr:colOff>212725</xdr:colOff>
      <xdr:row>95</xdr:row>
      <xdr:rowOff>109080</xdr:rowOff>
    </xdr:to>
    <xdr:sp macro="" textlink="">
      <xdr:nvSpPr>
        <xdr:cNvPr id="706" name="フローチャート : 判断 705"/>
        <xdr:cNvSpPr/>
      </xdr:nvSpPr>
      <xdr:spPr>
        <a:xfrm>
          <a:off x="14541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100207</xdr:rowOff>
    </xdr:from>
    <xdr:ext cx="534377" cy="259045"/>
    <xdr:sp macro="" textlink="">
      <xdr:nvSpPr>
        <xdr:cNvPr id="707" name="テキスト ボックス 706"/>
        <xdr:cNvSpPr txBox="1"/>
      </xdr:nvSpPr>
      <xdr:spPr>
        <a:xfrm>
          <a:off x="14325111" y="163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26784</xdr:rowOff>
    </xdr:from>
    <xdr:to>
      <xdr:col>19</xdr:col>
      <xdr:colOff>644525</xdr:colOff>
      <xdr:row>91</xdr:row>
      <xdr:rowOff>84392</xdr:rowOff>
    </xdr:to>
    <xdr:cxnSp macro="">
      <xdr:nvCxnSpPr>
        <xdr:cNvPr id="708" name="直線コネクタ 707"/>
        <xdr:cNvCxnSpPr/>
      </xdr:nvCxnSpPr>
      <xdr:spPr>
        <a:xfrm>
          <a:off x="12814300" y="15457284"/>
          <a:ext cx="889000" cy="22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3887</xdr:rowOff>
    </xdr:from>
    <xdr:to>
      <xdr:col>20</xdr:col>
      <xdr:colOff>9525</xdr:colOff>
      <xdr:row>95</xdr:row>
      <xdr:rowOff>105487</xdr:rowOff>
    </xdr:to>
    <xdr:sp macro="" textlink="">
      <xdr:nvSpPr>
        <xdr:cNvPr id="709" name="フローチャート : 判断 708"/>
        <xdr:cNvSpPr/>
      </xdr:nvSpPr>
      <xdr:spPr>
        <a:xfrm>
          <a:off x="13652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96614</xdr:rowOff>
    </xdr:from>
    <xdr:ext cx="534377" cy="259045"/>
    <xdr:sp macro="" textlink="">
      <xdr:nvSpPr>
        <xdr:cNvPr id="710" name="テキスト ボックス 709"/>
        <xdr:cNvSpPr txBox="1"/>
      </xdr:nvSpPr>
      <xdr:spPr>
        <a:xfrm>
          <a:off x="13436111" y="1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162954</xdr:rowOff>
    </xdr:from>
    <xdr:to>
      <xdr:col>18</xdr:col>
      <xdr:colOff>492125</xdr:colOff>
      <xdr:row>95</xdr:row>
      <xdr:rowOff>93104</xdr:rowOff>
    </xdr:to>
    <xdr:sp macro="" textlink="">
      <xdr:nvSpPr>
        <xdr:cNvPr id="711" name="フローチャート : 判断 710"/>
        <xdr:cNvSpPr/>
      </xdr:nvSpPr>
      <xdr:spPr>
        <a:xfrm>
          <a:off x="12763500" y="1627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84231</xdr:rowOff>
    </xdr:from>
    <xdr:ext cx="534377" cy="259045"/>
    <xdr:sp macro="" textlink="">
      <xdr:nvSpPr>
        <xdr:cNvPr id="712" name="テキスト ボックス 711"/>
        <xdr:cNvSpPr txBox="1"/>
      </xdr:nvSpPr>
      <xdr:spPr>
        <a:xfrm>
          <a:off x="12547111" y="163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10477</xdr:rowOff>
    </xdr:from>
    <xdr:to>
      <xdr:col>23</xdr:col>
      <xdr:colOff>568325</xdr:colOff>
      <xdr:row>91</xdr:row>
      <xdr:rowOff>112077</xdr:rowOff>
    </xdr:to>
    <xdr:sp macro="" textlink="">
      <xdr:nvSpPr>
        <xdr:cNvPr id="718" name="円/楕円 717"/>
        <xdr:cNvSpPr/>
      </xdr:nvSpPr>
      <xdr:spPr>
        <a:xfrm>
          <a:off x="16268700" y="1561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134954</xdr:rowOff>
    </xdr:from>
    <xdr:ext cx="599010" cy="259045"/>
    <xdr:sp macro="" textlink="">
      <xdr:nvSpPr>
        <xdr:cNvPr id="719" name="公債費該当値テキスト"/>
        <xdr:cNvSpPr txBox="1"/>
      </xdr:nvSpPr>
      <xdr:spPr>
        <a:xfrm>
          <a:off x="16370300" y="1556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136,675</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168160</xdr:rowOff>
    </xdr:from>
    <xdr:to>
      <xdr:col>22</xdr:col>
      <xdr:colOff>415925</xdr:colOff>
      <xdr:row>91</xdr:row>
      <xdr:rowOff>98310</xdr:rowOff>
    </xdr:to>
    <xdr:sp macro="" textlink="">
      <xdr:nvSpPr>
        <xdr:cNvPr id="720" name="円/楕円 719"/>
        <xdr:cNvSpPr/>
      </xdr:nvSpPr>
      <xdr:spPr>
        <a:xfrm>
          <a:off x="15430500" y="155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114837</xdr:rowOff>
    </xdr:from>
    <xdr:ext cx="599010" cy="259045"/>
    <xdr:sp macro="" textlink="">
      <xdr:nvSpPr>
        <xdr:cNvPr id="721" name="テキスト ボックス 720"/>
        <xdr:cNvSpPr txBox="1"/>
      </xdr:nvSpPr>
      <xdr:spPr>
        <a:xfrm>
          <a:off x="15181794" y="153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137,759</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129108</xdr:rowOff>
    </xdr:from>
    <xdr:to>
      <xdr:col>21</xdr:col>
      <xdr:colOff>212725</xdr:colOff>
      <xdr:row>91</xdr:row>
      <xdr:rowOff>59258</xdr:rowOff>
    </xdr:to>
    <xdr:sp macro="" textlink="">
      <xdr:nvSpPr>
        <xdr:cNvPr id="722" name="円/楕円 721"/>
        <xdr:cNvSpPr/>
      </xdr:nvSpPr>
      <xdr:spPr>
        <a:xfrm>
          <a:off x="14541500" y="15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75785</xdr:rowOff>
    </xdr:from>
    <xdr:ext cx="599010" cy="259045"/>
    <xdr:sp macro="" textlink="">
      <xdr:nvSpPr>
        <xdr:cNvPr id="723" name="テキスト ボックス 722"/>
        <xdr:cNvSpPr txBox="1"/>
      </xdr:nvSpPr>
      <xdr:spPr>
        <a:xfrm>
          <a:off x="14292794" y="1533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140,834</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33592</xdr:rowOff>
    </xdr:from>
    <xdr:to>
      <xdr:col>20</xdr:col>
      <xdr:colOff>9525</xdr:colOff>
      <xdr:row>91</xdr:row>
      <xdr:rowOff>135192</xdr:rowOff>
    </xdr:to>
    <xdr:sp macro="" textlink="">
      <xdr:nvSpPr>
        <xdr:cNvPr id="724" name="円/楕円 723"/>
        <xdr:cNvSpPr/>
      </xdr:nvSpPr>
      <xdr:spPr>
        <a:xfrm>
          <a:off x="13652500" y="1563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151719</xdr:rowOff>
    </xdr:from>
    <xdr:ext cx="599010" cy="259045"/>
    <xdr:sp macro="" textlink="">
      <xdr:nvSpPr>
        <xdr:cNvPr id="725" name="テキスト ボックス 724"/>
        <xdr:cNvSpPr txBox="1"/>
      </xdr:nvSpPr>
      <xdr:spPr>
        <a:xfrm>
          <a:off x="13403794" y="1541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134,855</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147434</xdr:rowOff>
    </xdr:from>
    <xdr:to>
      <xdr:col>18</xdr:col>
      <xdr:colOff>492125</xdr:colOff>
      <xdr:row>90</xdr:row>
      <xdr:rowOff>77584</xdr:rowOff>
    </xdr:to>
    <xdr:sp macro="" textlink="">
      <xdr:nvSpPr>
        <xdr:cNvPr id="726" name="円/楕円 725"/>
        <xdr:cNvSpPr/>
      </xdr:nvSpPr>
      <xdr:spPr>
        <a:xfrm>
          <a:off x="12763500" y="154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88</xdr:row>
      <xdr:rowOff>94111</xdr:rowOff>
    </xdr:from>
    <xdr:ext cx="599010" cy="259045"/>
    <xdr:sp macro="" textlink="">
      <xdr:nvSpPr>
        <xdr:cNvPr id="727" name="テキスト ボックス 726"/>
        <xdr:cNvSpPr txBox="1"/>
      </xdr:nvSpPr>
      <xdr:spPr>
        <a:xfrm>
          <a:off x="12514794" y="1518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51" name="直線コネクタ 750"/>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54"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55" name="直線コネクタ 754"/>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13932" cy="259045"/>
    <xdr:sp macro="" textlink="">
      <xdr:nvSpPr>
        <xdr:cNvPr id="757"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8" name="フローチャート : 判断 75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79375</xdr:rowOff>
    </xdr:from>
    <xdr:to>
      <xdr:col>31</xdr:col>
      <xdr:colOff>85725</xdr:colOff>
      <xdr:row>39</xdr:row>
      <xdr:rowOff>9525</xdr:rowOff>
    </xdr:to>
    <xdr:sp macro="" textlink="">
      <xdr:nvSpPr>
        <xdr:cNvPr id="760" name="フローチャート : 判断 759"/>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26052</xdr:rowOff>
    </xdr:from>
    <xdr:ext cx="313932" cy="259045"/>
    <xdr:sp macro="" textlink="">
      <xdr:nvSpPr>
        <xdr:cNvPr id="761" name="テキスト ボックス 760"/>
        <xdr:cNvSpPr txBox="1"/>
      </xdr:nvSpPr>
      <xdr:spPr>
        <a:xfrm>
          <a:off x="21166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96520</xdr:rowOff>
    </xdr:from>
    <xdr:to>
      <xdr:col>29</xdr:col>
      <xdr:colOff>568325</xdr:colOff>
      <xdr:row>36</xdr:row>
      <xdr:rowOff>26670</xdr:rowOff>
    </xdr:to>
    <xdr:sp macro="" textlink="">
      <xdr:nvSpPr>
        <xdr:cNvPr id="763" name="フローチャート : 判断 762"/>
        <xdr:cNvSpPr/>
      </xdr:nvSpPr>
      <xdr:spPr>
        <a:xfrm>
          <a:off x="2038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43197</xdr:rowOff>
    </xdr:from>
    <xdr:ext cx="378565" cy="259045"/>
    <xdr:sp macro="" textlink="">
      <xdr:nvSpPr>
        <xdr:cNvPr id="764" name="テキスト ボックス 763"/>
        <xdr:cNvSpPr txBox="1"/>
      </xdr:nvSpPr>
      <xdr:spPr>
        <a:xfrm>
          <a:off x="20245017" y="587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100330</xdr:rowOff>
    </xdr:from>
    <xdr:to>
      <xdr:col>28</xdr:col>
      <xdr:colOff>365125</xdr:colOff>
      <xdr:row>39</xdr:row>
      <xdr:rowOff>30480</xdr:rowOff>
    </xdr:to>
    <xdr:sp macro="" textlink="">
      <xdr:nvSpPr>
        <xdr:cNvPr id="766" name="フローチャート : 判断 765"/>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47007</xdr:rowOff>
    </xdr:from>
    <xdr:ext cx="313932" cy="259045"/>
    <xdr:sp macro="" textlink="">
      <xdr:nvSpPr>
        <xdr:cNvPr id="767" name="テキスト ボックス 766"/>
        <xdr:cNvSpPr txBox="1"/>
      </xdr:nvSpPr>
      <xdr:spPr>
        <a:xfrm>
          <a:off x="19388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8" name="フローチャート : 判断 767"/>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47007</xdr:rowOff>
    </xdr:from>
    <xdr:ext cx="313932" cy="259045"/>
    <xdr:sp macro="" textlink="">
      <xdr:nvSpPr>
        <xdr:cNvPr id="769" name="テキスト ボックス 768"/>
        <xdr:cNvSpPr txBox="1"/>
      </xdr:nvSpPr>
      <xdr:spPr>
        <a:xfrm>
          <a:off x="18499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5" name="円/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7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7" name="円/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8" name="テキスト ボックス 77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9" name="円/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0" name="テキスト ボックス 77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1" name="円/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2" name="テキスト ボックス 78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3" name="円/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4" name="テキスト ボックス 78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公債費</a:t>
          </a:r>
          <a:r>
            <a:rPr kumimoji="1" lang="en-US" altLang="ja-JP" sz="1300">
              <a:latin typeface="ＭＳ Ｐゴシック"/>
            </a:rPr>
            <a:t>】</a:t>
          </a:r>
          <a:r>
            <a:rPr kumimoji="1" lang="ja-JP" altLang="en-US" sz="1300">
              <a:latin typeface="ＭＳ Ｐゴシック"/>
            </a:rPr>
            <a:t>これまでの取り組みにより臨財債を除くと４年間で</a:t>
          </a:r>
          <a:r>
            <a:rPr kumimoji="1" lang="en-US" altLang="ja-JP" sz="1300">
              <a:latin typeface="ＭＳ Ｐゴシック"/>
            </a:rPr>
            <a:t>25.6</a:t>
          </a:r>
          <a:r>
            <a:rPr kumimoji="1" lang="ja-JP" altLang="en-US" sz="1300">
              <a:latin typeface="ＭＳ Ｐゴシック"/>
            </a:rPr>
            <a:t>千円減少しているが、依然として類団ワーストであり、臨財債を除いた額（</a:t>
          </a:r>
          <a:r>
            <a:rPr kumimoji="1" lang="en-US" altLang="ja-JP" sz="1300">
              <a:latin typeface="ＭＳ Ｐゴシック"/>
            </a:rPr>
            <a:t>99,494</a:t>
          </a:r>
          <a:r>
            <a:rPr kumimoji="1" lang="ja-JP" altLang="en-US" sz="1300">
              <a:latin typeface="ＭＳ Ｐゴシック"/>
            </a:rPr>
            <a:t>円）で比較しても平均値を大きく上回る額であることから、これからも普通建設事業の進度調整によるプライマリーバランスの黒字化と起債発行額年</a:t>
          </a:r>
          <a:r>
            <a:rPr kumimoji="1" lang="en-US" altLang="ja-JP" sz="1300">
              <a:latin typeface="ＭＳ Ｐゴシック"/>
            </a:rPr>
            <a:t>15</a:t>
          </a:r>
          <a:r>
            <a:rPr kumimoji="1" lang="ja-JP" altLang="en-US" sz="1300">
              <a:latin typeface="ＭＳ Ｐゴシック"/>
            </a:rPr>
            <a:t>億円以内の財政方針を継続していかなければならない。なお、今後水道事業会計において浄水場整備に多額の起債発行が見込まれることから一般会計等の発行上限額は公営企業の経営戦略を踏まえ、適宜下方修正を行っていく必要がある。</a:t>
          </a:r>
          <a:r>
            <a:rPr kumimoji="1" lang="en-US" altLang="ja-JP" sz="1300">
              <a:latin typeface="ＭＳ Ｐゴシック"/>
            </a:rPr>
            <a:t>【</a:t>
          </a:r>
          <a:r>
            <a:rPr kumimoji="1" lang="ja-JP" altLang="en-US" sz="1300">
              <a:latin typeface="ＭＳ Ｐゴシック"/>
            </a:rPr>
            <a:t>商工費</a:t>
          </a:r>
          <a:r>
            <a:rPr kumimoji="1" lang="en-US" altLang="ja-JP" sz="1300">
              <a:latin typeface="ＭＳ Ｐゴシック"/>
            </a:rPr>
            <a:t>】H23</a:t>
          </a:r>
          <a:r>
            <a:rPr kumimoji="1" lang="ja-JP" altLang="en-US" sz="1300">
              <a:latin typeface="ＭＳ Ｐゴシック"/>
            </a:rPr>
            <a:t>から</a:t>
          </a:r>
          <a:r>
            <a:rPr kumimoji="1" lang="en-US" altLang="ja-JP" sz="1300">
              <a:latin typeface="ＭＳ Ｐゴシック"/>
            </a:rPr>
            <a:t>H25</a:t>
          </a:r>
          <a:r>
            <a:rPr kumimoji="1" lang="ja-JP" altLang="en-US" sz="1300">
              <a:latin typeface="ＭＳ Ｐゴシック"/>
            </a:rPr>
            <a:t>に町の玄関口とも言える千代田ＩＣ付近に道の駅第２期整備事業（約９億円）を行った。また、</a:t>
          </a:r>
          <a:r>
            <a:rPr kumimoji="1" lang="en-US" altLang="ja-JP" sz="1300">
              <a:latin typeface="ＭＳ Ｐゴシック"/>
            </a:rPr>
            <a:t>H27</a:t>
          </a:r>
          <a:r>
            <a:rPr kumimoji="1" lang="ja-JP" altLang="en-US" sz="1300">
              <a:latin typeface="ＭＳ Ｐゴシック"/>
            </a:rPr>
            <a:t>には開発センターの耐震・リフレッシュ工事を行ったことにより伸びている。</a:t>
          </a:r>
          <a:r>
            <a:rPr kumimoji="1" lang="en-US" altLang="ja-JP" sz="1300">
              <a:latin typeface="ＭＳ Ｐゴシック"/>
            </a:rPr>
            <a:t>【</a:t>
          </a:r>
          <a:r>
            <a:rPr kumimoji="1" lang="ja-JP" altLang="en-US" sz="1300">
              <a:latin typeface="ＭＳ Ｐゴシック"/>
            </a:rPr>
            <a:t>教育費</a:t>
          </a:r>
          <a:r>
            <a:rPr kumimoji="1" lang="en-US" altLang="ja-JP" sz="1300">
              <a:latin typeface="ＭＳ Ｐゴシック"/>
            </a:rPr>
            <a:t>】H25</a:t>
          </a:r>
          <a:r>
            <a:rPr kumimoji="1" lang="ja-JP" altLang="en-US" sz="1300">
              <a:latin typeface="ＭＳ Ｐゴシック"/>
            </a:rPr>
            <a:t>は複式学級の解消と校舎耐震化のため、国の学校耐震化のスケジュールに合わせて小学校２校を新築した。また、</a:t>
          </a:r>
          <a:r>
            <a:rPr kumimoji="1" lang="en-US" altLang="ja-JP" sz="1300">
              <a:latin typeface="ＭＳ Ｐゴシック"/>
            </a:rPr>
            <a:t>H25</a:t>
          </a:r>
          <a:r>
            <a:rPr kumimoji="1" lang="ja-JP" altLang="en-US" sz="1300">
              <a:latin typeface="ＭＳ Ｐゴシック"/>
            </a:rPr>
            <a:t>から</a:t>
          </a:r>
          <a:r>
            <a:rPr kumimoji="1" lang="en-US" altLang="ja-JP" sz="1300">
              <a:latin typeface="ＭＳ Ｐゴシック"/>
            </a:rPr>
            <a:t>H26</a:t>
          </a:r>
          <a:r>
            <a:rPr kumimoji="1" lang="ja-JP" altLang="en-US" sz="1300">
              <a:latin typeface="ＭＳ Ｐゴシック"/>
            </a:rPr>
            <a:t>で温水と水のプールを整備し、</a:t>
          </a:r>
          <a:r>
            <a:rPr kumimoji="1" lang="en-US" altLang="ja-JP" sz="1300">
              <a:latin typeface="ＭＳ Ｐゴシック"/>
            </a:rPr>
            <a:t>H26</a:t>
          </a:r>
          <a:r>
            <a:rPr kumimoji="1" lang="ja-JP" altLang="en-US" sz="1300">
              <a:latin typeface="ＭＳ Ｐゴシック"/>
            </a:rPr>
            <a:t>から</a:t>
          </a:r>
          <a:r>
            <a:rPr kumimoji="1" lang="en-US" altLang="ja-JP" sz="1300">
              <a:latin typeface="ＭＳ Ｐゴシック"/>
            </a:rPr>
            <a:t>H27</a:t>
          </a:r>
          <a:r>
            <a:rPr kumimoji="1" lang="ja-JP" altLang="en-US" sz="1300">
              <a:latin typeface="ＭＳ Ｐゴシック"/>
            </a:rPr>
            <a:t>にかけて中学校の新築と共同調理場の整備など途切れることなく事業を行ってきたことから類団と著しい乖離がある</a:t>
          </a:r>
          <a:r>
            <a:rPr kumimoji="1" lang="en-US" altLang="ja-JP" sz="1300">
              <a:latin typeface="ＭＳ Ｐゴシック"/>
            </a:rPr>
            <a:t>【</a:t>
          </a:r>
          <a:r>
            <a:rPr kumimoji="1" lang="ja-JP" altLang="en-US" sz="1300">
              <a:latin typeface="ＭＳ Ｐゴシック"/>
            </a:rPr>
            <a:t>消防費</a:t>
          </a:r>
          <a:r>
            <a:rPr kumimoji="1" lang="en-US" altLang="ja-JP" sz="1300">
              <a:latin typeface="ＭＳ Ｐゴシック"/>
            </a:rPr>
            <a:t>】H28</a:t>
          </a:r>
          <a:r>
            <a:rPr kumimoji="1" lang="ja-JP" altLang="en-US" sz="1300">
              <a:latin typeface="ＭＳ Ｐゴシック"/>
            </a:rPr>
            <a:t>のアナログ停波に備え消防救急デジタル無線を</a:t>
          </a:r>
          <a:r>
            <a:rPr kumimoji="1" lang="en-US" altLang="ja-JP" sz="1300">
              <a:latin typeface="ＭＳ Ｐゴシック"/>
            </a:rPr>
            <a:t>H26</a:t>
          </a:r>
          <a:r>
            <a:rPr kumimoji="1" lang="ja-JP" altLang="en-US" sz="1300">
              <a:latin typeface="ＭＳ Ｐゴシック"/>
            </a:rPr>
            <a:t>から</a:t>
          </a:r>
          <a:r>
            <a:rPr kumimoji="1" lang="en-US" altLang="ja-JP" sz="1300">
              <a:latin typeface="ＭＳ Ｐゴシック"/>
            </a:rPr>
            <a:t>H27</a:t>
          </a:r>
          <a:r>
            <a:rPr kumimoji="1" lang="ja-JP" altLang="en-US" sz="1300">
              <a:latin typeface="ＭＳ Ｐゴシック"/>
            </a:rPr>
            <a:t>の２カ年で整備したことにより高騰しているが、平年でも７千円程度の差が経常的にある。</a:t>
          </a:r>
          <a:r>
            <a:rPr kumimoji="1" lang="en-US" altLang="ja-JP" sz="1300">
              <a:latin typeface="ＭＳ Ｐゴシック"/>
            </a:rPr>
            <a:t>【</a:t>
          </a:r>
          <a:r>
            <a:rPr kumimoji="1" lang="ja-JP" altLang="en-US" sz="1300">
              <a:latin typeface="ＭＳ Ｐゴシック"/>
            </a:rPr>
            <a:t>災害復旧費</a:t>
          </a:r>
          <a:r>
            <a:rPr kumimoji="1" lang="en-US" altLang="ja-JP" sz="1300">
              <a:latin typeface="ＭＳ Ｐゴシック"/>
            </a:rPr>
            <a:t>】H26</a:t>
          </a:r>
          <a:r>
            <a:rPr kumimoji="1" lang="ja-JP" altLang="en-US" sz="1300">
              <a:latin typeface="ＭＳ Ｐゴシック"/>
            </a:rPr>
            <a:t>は隣接する広島市で大雨による災害があり、本町でも同災害の影響で額が伸びている、</a:t>
          </a:r>
          <a:r>
            <a:rPr kumimoji="1" lang="en-US" altLang="ja-JP" sz="1300">
              <a:latin typeface="ＭＳ Ｐゴシック"/>
            </a:rPr>
            <a:t>H23</a:t>
          </a:r>
          <a:r>
            <a:rPr kumimoji="1" lang="ja-JP" altLang="en-US" sz="1300">
              <a:latin typeface="ＭＳ Ｐゴシック"/>
            </a:rPr>
            <a:t>の伸びは本町において小災害が多く発生したことによるもの</a:t>
          </a:r>
          <a:r>
            <a:rPr kumimoji="1" lang="en-US" altLang="ja-JP" sz="1300">
              <a:latin typeface="ＭＳ Ｐゴシック"/>
            </a:rPr>
            <a:t>【</a:t>
          </a:r>
          <a:r>
            <a:rPr kumimoji="1" lang="ja-JP" altLang="en-US" sz="1300">
              <a:latin typeface="ＭＳ Ｐゴシック"/>
            </a:rPr>
            <a:t>労働費</a:t>
          </a:r>
          <a:r>
            <a:rPr kumimoji="1" lang="en-US" altLang="ja-JP" sz="1300">
              <a:latin typeface="ＭＳ Ｐゴシック"/>
            </a:rPr>
            <a:t>】H23</a:t>
          </a:r>
          <a:r>
            <a:rPr kumimoji="1" lang="ja-JP" altLang="en-US" sz="1300">
              <a:latin typeface="ＭＳ Ｐゴシック"/>
            </a:rPr>
            <a:t>の水準が著しく高くなっているのは国の経済対策によるもの</a:t>
          </a:r>
          <a:r>
            <a:rPr kumimoji="1" lang="en-US" altLang="ja-JP" sz="1300">
              <a:latin typeface="ＭＳ Ｐゴシック"/>
            </a:rPr>
            <a:t>【</a:t>
          </a:r>
          <a:r>
            <a:rPr kumimoji="1" lang="ja-JP" altLang="en-US" sz="1300">
              <a:latin typeface="ＭＳ Ｐゴシック"/>
            </a:rPr>
            <a:t>衛生費</a:t>
          </a:r>
          <a:r>
            <a:rPr kumimoji="1" lang="en-US" altLang="ja-JP" sz="1300">
              <a:latin typeface="ＭＳ Ｐゴシック"/>
            </a:rPr>
            <a:t>】</a:t>
          </a:r>
          <a:r>
            <a:rPr kumimoji="1" lang="ja-JP" altLang="en-US" sz="1300">
              <a:latin typeface="ＭＳ Ｐゴシック"/>
            </a:rPr>
            <a:t>医師不足を発端に病院経営が悪化しており増加傾向にある</a:t>
          </a:r>
          <a:r>
            <a:rPr kumimoji="1" lang="en-US" altLang="ja-JP" sz="1300">
              <a:latin typeface="ＭＳ Ｐゴシック"/>
            </a:rPr>
            <a:t>【</a:t>
          </a:r>
          <a:r>
            <a:rPr kumimoji="1" lang="ja-JP" altLang="en-US" sz="1300">
              <a:latin typeface="ＭＳ Ｐゴシック"/>
            </a:rPr>
            <a:t>総務費</a:t>
          </a:r>
          <a:r>
            <a:rPr kumimoji="1" lang="en-US" altLang="ja-JP" sz="1300">
              <a:latin typeface="ＭＳ Ｐゴシック"/>
            </a:rPr>
            <a:t>】</a:t>
          </a:r>
          <a:r>
            <a:rPr kumimoji="1" lang="ja-JP" altLang="en-US" sz="1300">
              <a:latin typeface="ＭＳ Ｐゴシック"/>
            </a:rPr>
            <a:t>主に町営ＣＡＴＶ事業と路線バス維持に経費がかかっている</a:t>
          </a:r>
          <a:r>
            <a:rPr kumimoji="1" lang="en-US" altLang="ja-JP" sz="1300">
              <a:latin typeface="ＭＳ Ｐゴシック"/>
            </a:rPr>
            <a:t>【</a:t>
          </a:r>
          <a:r>
            <a:rPr kumimoji="1" lang="ja-JP" altLang="en-US" sz="1300">
              <a:latin typeface="ＭＳ Ｐゴシック"/>
            </a:rPr>
            <a:t>土木費</a:t>
          </a:r>
          <a:r>
            <a:rPr kumimoji="1" lang="en-US" altLang="ja-JP" sz="1300">
              <a:latin typeface="ＭＳ Ｐゴシック"/>
            </a:rPr>
            <a:t>】</a:t>
          </a:r>
          <a:r>
            <a:rPr kumimoji="1" lang="ja-JP" altLang="en-US" sz="1300">
              <a:latin typeface="ＭＳ Ｐゴシック"/>
            </a:rPr>
            <a:t>除雪等道路維持により類団に比べ経費がかかっている</a:t>
          </a:r>
          <a:r>
            <a:rPr kumimoji="1" lang="en-US" altLang="ja-JP" sz="1300">
              <a:latin typeface="ＭＳ Ｐゴシック"/>
            </a:rPr>
            <a:t>【</a:t>
          </a:r>
          <a:r>
            <a:rPr kumimoji="1" lang="ja-JP" altLang="en-US" sz="1300">
              <a:latin typeface="ＭＳ Ｐゴシック"/>
            </a:rPr>
            <a:t>民生費</a:t>
          </a:r>
          <a:r>
            <a:rPr kumimoji="1" lang="en-US" altLang="ja-JP" sz="1300">
              <a:latin typeface="ＭＳ Ｐゴシック"/>
            </a:rPr>
            <a:t>】</a:t>
          </a:r>
          <a:r>
            <a:rPr kumimoji="1" lang="ja-JP" altLang="en-US" sz="1300">
              <a:latin typeface="ＭＳ Ｐゴシック"/>
            </a:rPr>
            <a:t>生活保護のほか児童福祉費等の補助事業により類団に比べ経費が高くなっている。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広島県北広島町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末で標準財政規模に対し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25.58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％となったものの、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は指標を良化するほどの積立を行えていない。また、普通交付税合併特例加算の段階的縮減に対し財調を約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億円取り崩し対応する予定であることから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％程度に低下する見込みである。更に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は骨格予算で編成したものの、財調</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億円取り崩し財源を確保したことから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年度以前の状況へ推移する見込みである。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広島県北広島町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も全ての会計において黒字決算を行っている。なお、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は一般会計において実質黒字が大幅減少、全体を引き下げている。その要因について歳入面では、普通交付税の合併特例加算の段階的縮減が始まったことによるもので、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以降縮減幅が拡大していくことから歳出一般財源経費を圧縮していくことが重要である。歳出面では病院事業補助金の大幅増が収支を悪化させており、この状況が暫く続くものと想定している。また、</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においては、これに加え大型企業の進出したことで、これに対する補助金等が増加する見込みである。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より一層、収支の状況は厳しくなっていくことが予想されることから、行政改革大綱に基づく経営合理化を進めなければならない。あわせて、財政推計に基く計画的な財政運営を行い資金不足を発生させない事は勿論、公営事業会計においては経営戦略を策定し、将来の見通しを明らかにする必要がある。また、各事業体の経営戦略を踏まえた財政推計を策定するとともに財政推計の精度を高めていくことが重要である。</a:t>
          </a:r>
          <a:endParaRPr lang="ja-JP" altLang="ja-JP" sz="18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17336526</v>
      </c>
      <c r="BO4" s="379"/>
      <c r="BP4" s="379"/>
      <c r="BQ4" s="379"/>
      <c r="BR4" s="379"/>
      <c r="BS4" s="379"/>
      <c r="BT4" s="379"/>
      <c r="BU4" s="380"/>
      <c r="BV4" s="378">
        <v>16951371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1.7</v>
      </c>
      <c r="CU4" s="385"/>
      <c r="CV4" s="385"/>
      <c r="CW4" s="385"/>
      <c r="CX4" s="385"/>
      <c r="CY4" s="385"/>
      <c r="CZ4" s="385"/>
      <c r="DA4" s="386"/>
      <c r="DB4" s="384">
        <v>5.7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17034546</v>
      </c>
      <c r="BO5" s="416"/>
      <c r="BP5" s="416"/>
      <c r="BQ5" s="416"/>
      <c r="BR5" s="416"/>
      <c r="BS5" s="416"/>
      <c r="BT5" s="416"/>
      <c r="BU5" s="417"/>
      <c r="BV5" s="415">
        <v>16304746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89.3</v>
      </c>
      <c r="CU5" s="413"/>
      <c r="CV5" s="413"/>
      <c r="CW5" s="413"/>
      <c r="CX5" s="413"/>
      <c r="CY5" s="413"/>
      <c r="CZ5" s="413"/>
      <c r="DA5" s="414"/>
      <c r="DB5" s="412">
        <v>88.9</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301980</v>
      </c>
      <c r="BO6" s="416"/>
      <c r="BP6" s="416"/>
      <c r="BQ6" s="416"/>
      <c r="BR6" s="416"/>
      <c r="BS6" s="416"/>
      <c r="BT6" s="416"/>
      <c r="BU6" s="417"/>
      <c r="BV6" s="415">
        <v>646625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94.3</v>
      </c>
      <c r="CU6" s="453"/>
      <c r="CV6" s="453"/>
      <c r="CW6" s="453"/>
      <c r="CX6" s="453"/>
      <c r="CY6" s="453"/>
      <c r="CZ6" s="453"/>
      <c r="DA6" s="454"/>
      <c r="DB6" s="452">
        <v>94.1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132610</v>
      </c>
      <c r="BO7" s="416"/>
      <c r="BP7" s="416"/>
      <c r="BQ7" s="416"/>
      <c r="BR7" s="416"/>
      <c r="BS7" s="416"/>
      <c r="BT7" s="416"/>
      <c r="BU7" s="417"/>
      <c r="BV7" s="415">
        <v>65880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10124945</v>
      </c>
      <c r="CU7" s="416"/>
      <c r="CV7" s="416"/>
      <c r="CW7" s="416"/>
      <c r="CX7" s="416"/>
      <c r="CY7" s="416"/>
      <c r="CZ7" s="416"/>
      <c r="DA7" s="417"/>
      <c r="DB7" s="415">
        <v>10277781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169370</v>
      </c>
      <c r="BO8" s="416"/>
      <c r="BP8" s="416"/>
      <c r="BQ8" s="416"/>
      <c r="BR8" s="416"/>
      <c r="BS8" s="416"/>
      <c r="BT8" s="416"/>
      <c r="BU8" s="417"/>
      <c r="BV8" s="415">
        <v>580745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0.35</v>
      </c>
      <c r="CU8" s="456"/>
      <c r="CV8" s="456"/>
      <c r="CW8" s="456"/>
      <c r="CX8" s="456"/>
      <c r="CY8" s="456"/>
      <c r="CZ8" s="456"/>
      <c r="DA8" s="457"/>
      <c r="DB8" s="455">
        <v>0.34</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18918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-411375</v>
      </c>
      <c r="BO9" s="416"/>
      <c r="BP9" s="416"/>
      <c r="BQ9" s="416"/>
      <c r="BR9" s="416"/>
      <c r="BS9" s="416"/>
      <c r="BT9" s="416"/>
      <c r="BU9" s="417"/>
      <c r="BV9" s="415">
        <v>-21363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22</v>
      </c>
      <c r="CU9" s="413"/>
      <c r="CV9" s="413"/>
      <c r="CW9" s="413"/>
      <c r="CX9" s="413"/>
      <c r="CY9" s="413"/>
      <c r="CZ9" s="413"/>
      <c r="DA9" s="414"/>
      <c r="DB9" s="412">
        <v>21.7</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19969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286674</v>
      </c>
      <c r="BO10" s="416"/>
      <c r="BP10" s="416"/>
      <c r="BQ10" s="416"/>
      <c r="BR10" s="416"/>
      <c r="BS10" s="416"/>
      <c r="BT10" s="416"/>
      <c r="BU10" s="417"/>
      <c r="BV10" s="415">
        <v>302203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1600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19459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19083</v>
      </c>
      <c r="S13" s="497"/>
      <c r="T13" s="497"/>
      <c r="U13" s="497"/>
      <c r="V13" s="498"/>
      <c r="W13" s="431" t="s">
        <v>120</v>
      </c>
      <c r="X13" s="432"/>
      <c r="Y13" s="432"/>
      <c r="Z13" s="432"/>
      <c r="AA13" s="432"/>
      <c r="AB13" s="422"/>
      <c r="AC13" s="466">
        <v>2186</v>
      </c>
      <c r="AD13" s="467"/>
      <c r="AE13" s="467"/>
      <c r="AF13" s="467"/>
      <c r="AG13" s="506"/>
      <c r="AH13" s="466">
        <v>2495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-124701</v>
      </c>
      <c r="BO13" s="416"/>
      <c r="BP13" s="416"/>
      <c r="BQ13" s="416"/>
      <c r="BR13" s="416"/>
      <c r="BS13" s="416"/>
      <c r="BT13" s="416"/>
      <c r="BU13" s="417"/>
      <c r="BV13" s="415">
        <v>282440</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16.7</v>
      </c>
      <c r="CU13" s="413"/>
      <c r="CV13" s="413"/>
      <c r="CW13" s="413"/>
      <c r="CX13" s="413"/>
      <c r="CY13" s="413"/>
      <c r="CZ13" s="413"/>
      <c r="DA13" s="414"/>
      <c r="DB13" s="412">
        <v>16.7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19667</v>
      </c>
      <c r="S14" s="497"/>
      <c r="T14" s="497"/>
      <c r="U14" s="497"/>
      <c r="V14" s="498"/>
      <c r="W14" s="405"/>
      <c r="X14" s="406"/>
      <c r="Y14" s="406"/>
      <c r="Z14" s="406"/>
      <c r="AA14" s="406"/>
      <c r="AB14" s="395"/>
      <c r="AC14" s="499">
        <v>21</v>
      </c>
      <c r="AD14" s="500"/>
      <c r="AE14" s="500"/>
      <c r="AF14" s="500"/>
      <c r="AG14" s="501"/>
      <c r="AH14" s="499">
        <v>21.9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88.1</v>
      </c>
      <c r="CU14" s="511"/>
      <c r="CV14" s="511"/>
      <c r="CW14" s="511"/>
      <c r="CX14" s="511"/>
      <c r="CY14" s="511"/>
      <c r="CZ14" s="511"/>
      <c r="DA14" s="512"/>
      <c r="DB14" s="510">
        <v>95.9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19305</v>
      </c>
      <c r="S15" s="497"/>
      <c r="T15" s="497"/>
      <c r="U15" s="497"/>
      <c r="V15" s="498"/>
      <c r="W15" s="431" t="s">
        <v>127</v>
      </c>
      <c r="X15" s="432"/>
      <c r="Y15" s="432"/>
      <c r="Z15" s="432"/>
      <c r="AA15" s="432"/>
      <c r="AB15" s="422"/>
      <c r="AC15" s="466">
        <v>2801</v>
      </c>
      <c r="AD15" s="467"/>
      <c r="AE15" s="467"/>
      <c r="AF15" s="467"/>
      <c r="AG15" s="506"/>
      <c r="AH15" s="466">
        <v>3161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2762228</v>
      </c>
      <c r="BO15" s="379"/>
      <c r="BP15" s="379"/>
      <c r="BQ15" s="379"/>
      <c r="BR15" s="379"/>
      <c r="BS15" s="379"/>
      <c r="BT15" s="379"/>
      <c r="BU15" s="380"/>
      <c r="BV15" s="378">
        <v>2631608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27</v>
      </c>
      <c r="AD16" s="500"/>
      <c r="AE16" s="500"/>
      <c r="AF16" s="500"/>
      <c r="AG16" s="501"/>
      <c r="AH16" s="499">
        <v>27.7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7747226</v>
      </c>
      <c r="BO16" s="416"/>
      <c r="BP16" s="416"/>
      <c r="BQ16" s="416"/>
      <c r="BR16" s="416"/>
      <c r="BS16" s="416"/>
      <c r="BT16" s="416"/>
      <c r="BU16" s="417"/>
      <c r="BV16" s="415">
        <v>7450309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5402</v>
      </c>
      <c r="AD17" s="467"/>
      <c r="AE17" s="467"/>
      <c r="AF17" s="467"/>
      <c r="AG17" s="506"/>
      <c r="AH17" s="466">
        <v>5750</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3492011</v>
      </c>
      <c r="BO17" s="416"/>
      <c r="BP17" s="416"/>
      <c r="BQ17" s="416"/>
      <c r="BR17" s="416"/>
      <c r="BS17" s="416"/>
      <c r="BT17" s="416"/>
      <c r="BU17" s="417"/>
      <c r="BV17" s="415">
        <v>3354834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646.20000000000005</v>
      </c>
      <c r="M18" s="528"/>
      <c r="N18" s="528"/>
      <c r="O18" s="528"/>
      <c r="P18" s="528"/>
      <c r="Q18" s="528"/>
      <c r="R18" s="529"/>
      <c r="S18" s="529"/>
      <c r="T18" s="529"/>
      <c r="U18" s="529"/>
      <c r="V18" s="530"/>
      <c r="W18" s="433"/>
      <c r="X18" s="434"/>
      <c r="Y18" s="434"/>
      <c r="Z18" s="434"/>
      <c r="AA18" s="434"/>
      <c r="AB18" s="425"/>
      <c r="AC18" s="531">
        <v>52</v>
      </c>
      <c r="AD18" s="532"/>
      <c r="AE18" s="532"/>
      <c r="AF18" s="532"/>
      <c r="AG18" s="533"/>
      <c r="AH18" s="531">
        <v>50.4</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9060408</v>
      </c>
      <c r="BO18" s="416"/>
      <c r="BP18" s="416"/>
      <c r="BQ18" s="416"/>
      <c r="BR18" s="416"/>
      <c r="BS18" s="416"/>
      <c r="BT18" s="416"/>
      <c r="BU18" s="417"/>
      <c r="BV18" s="415">
        <v>9161152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29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11897963</v>
      </c>
      <c r="BO19" s="416"/>
      <c r="BP19" s="416"/>
      <c r="BQ19" s="416"/>
      <c r="BR19" s="416"/>
      <c r="BS19" s="416"/>
      <c r="BT19" s="416"/>
      <c r="BU19" s="417"/>
      <c r="BV19" s="415">
        <v>12181444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7728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18386450</v>
      </c>
      <c r="BO23" s="416"/>
      <c r="BP23" s="416"/>
      <c r="BQ23" s="416"/>
      <c r="BR23" s="416"/>
      <c r="BS23" s="416"/>
      <c r="BT23" s="416"/>
      <c r="BU23" s="417"/>
      <c r="BV23" s="415">
        <v>18376715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7300</v>
      </c>
      <c r="R24" s="467"/>
      <c r="S24" s="467"/>
      <c r="T24" s="467"/>
      <c r="U24" s="467"/>
      <c r="V24" s="506"/>
      <c r="W24" s="561"/>
      <c r="X24" s="549"/>
      <c r="Y24" s="550"/>
      <c r="Z24" s="465" t="s">
        <v>150</v>
      </c>
      <c r="AA24" s="445"/>
      <c r="AB24" s="445"/>
      <c r="AC24" s="445"/>
      <c r="AD24" s="445"/>
      <c r="AE24" s="445"/>
      <c r="AF24" s="445"/>
      <c r="AG24" s="446"/>
      <c r="AH24" s="466">
        <v>271</v>
      </c>
      <c r="AI24" s="467"/>
      <c r="AJ24" s="467"/>
      <c r="AK24" s="467"/>
      <c r="AL24" s="506"/>
      <c r="AM24" s="466">
        <v>905953</v>
      </c>
      <c r="AN24" s="467"/>
      <c r="AO24" s="467"/>
      <c r="AP24" s="467"/>
      <c r="AQ24" s="467"/>
      <c r="AR24" s="506"/>
      <c r="AS24" s="466">
        <v>3343</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10815755</v>
      </c>
      <c r="BO24" s="416"/>
      <c r="BP24" s="416"/>
      <c r="BQ24" s="416"/>
      <c r="BR24" s="416"/>
      <c r="BS24" s="416"/>
      <c r="BT24" s="416"/>
      <c r="BU24" s="417"/>
      <c r="BV24" s="415">
        <v>11068495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6020</v>
      </c>
      <c r="R25" s="467"/>
      <c r="S25" s="467"/>
      <c r="T25" s="467"/>
      <c r="U25" s="467"/>
      <c r="V25" s="506"/>
      <c r="W25" s="561"/>
      <c r="X25" s="549"/>
      <c r="Y25" s="550"/>
      <c r="Z25" s="465" t="s">
        <v>153</v>
      </c>
      <c r="AA25" s="445"/>
      <c r="AB25" s="445"/>
      <c r="AC25" s="445"/>
      <c r="AD25" s="445"/>
      <c r="AE25" s="445"/>
      <c r="AF25" s="445"/>
      <c r="AG25" s="446"/>
      <c r="AH25" s="466">
        <v>58</v>
      </c>
      <c r="AI25" s="467"/>
      <c r="AJ25" s="467"/>
      <c r="AK25" s="467"/>
      <c r="AL25" s="506"/>
      <c r="AM25" s="466">
        <v>180032</v>
      </c>
      <c r="AN25" s="467"/>
      <c r="AO25" s="467"/>
      <c r="AP25" s="467"/>
      <c r="AQ25" s="467"/>
      <c r="AR25" s="506"/>
      <c r="AS25" s="466">
        <v>3104</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1449981</v>
      </c>
      <c r="BO25" s="379"/>
      <c r="BP25" s="379"/>
      <c r="BQ25" s="379"/>
      <c r="BR25" s="379"/>
      <c r="BS25" s="379"/>
      <c r="BT25" s="379"/>
      <c r="BU25" s="380"/>
      <c r="BV25" s="378">
        <v>2957033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5710</v>
      </c>
      <c r="R26" s="467"/>
      <c r="S26" s="467"/>
      <c r="T26" s="467"/>
      <c r="U26" s="467"/>
      <c r="V26" s="506"/>
      <c r="W26" s="561"/>
      <c r="X26" s="549"/>
      <c r="Y26" s="550"/>
      <c r="Z26" s="465" t="s">
        <v>156</v>
      </c>
      <c r="AA26" s="571"/>
      <c r="AB26" s="571"/>
      <c r="AC26" s="571"/>
      <c r="AD26" s="571"/>
      <c r="AE26" s="571"/>
      <c r="AF26" s="571"/>
      <c r="AG26" s="572"/>
      <c r="AH26" s="466">
        <v>1</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2930</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2460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2589998</v>
      </c>
      <c r="BO28" s="379"/>
      <c r="BP28" s="379"/>
      <c r="BQ28" s="379"/>
      <c r="BR28" s="379"/>
      <c r="BS28" s="379"/>
      <c r="BT28" s="379"/>
      <c r="BU28" s="380"/>
      <c r="BV28" s="378">
        <v>2303324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16</v>
      </c>
      <c r="M29" s="467"/>
      <c r="N29" s="467"/>
      <c r="O29" s="467"/>
      <c r="P29" s="506"/>
      <c r="Q29" s="466">
        <v>2210</v>
      </c>
      <c r="R29" s="467"/>
      <c r="S29" s="467"/>
      <c r="T29" s="467"/>
      <c r="U29" s="467"/>
      <c r="V29" s="506"/>
      <c r="W29" s="562"/>
      <c r="X29" s="563"/>
      <c r="Y29" s="564"/>
      <c r="Z29" s="465" t="s">
        <v>167</v>
      </c>
      <c r="AA29" s="445"/>
      <c r="AB29" s="445"/>
      <c r="AC29" s="445"/>
      <c r="AD29" s="445"/>
      <c r="AE29" s="445"/>
      <c r="AF29" s="445"/>
      <c r="AG29" s="446"/>
      <c r="AH29" s="466">
        <v>271</v>
      </c>
      <c r="AI29" s="467"/>
      <c r="AJ29" s="467"/>
      <c r="AK29" s="467"/>
      <c r="AL29" s="506"/>
      <c r="AM29" s="466">
        <v>905953</v>
      </c>
      <c r="AN29" s="467"/>
      <c r="AO29" s="467"/>
      <c r="AP29" s="467"/>
      <c r="AQ29" s="467"/>
      <c r="AR29" s="506"/>
      <c r="AS29" s="466">
        <v>3343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338466</v>
      </c>
      <c r="BO29" s="416"/>
      <c r="BP29" s="416"/>
      <c r="BQ29" s="416"/>
      <c r="BR29" s="416"/>
      <c r="BS29" s="416"/>
      <c r="BT29" s="416"/>
      <c r="BU29" s="417"/>
      <c r="BV29" s="415">
        <v>387859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1037893</v>
      </c>
      <c r="BO30" s="585"/>
      <c r="BP30" s="585"/>
      <c r="BQ30" s="585"/>
      <c r="BR30" s="585"/>
      <c r="BS30" s="585"/>
      <c r="BT30" s="585"/>
      <c r="BU30" s="586"/>
      <c r="BV30" s="584">
        <v>1089641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後期高齢者医療広域連合（一般会計）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芸北プラモーション</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情報基盤整備事業特別会計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診療所特別会計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IF('各会計、関係団体の財政状況及び健全化判断比率'!B33="","",'各会計、関係団体の財政状況及び健全化判断比率'!B33)</f>
        <v>豊平病院事業会計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IF('各会計、関係団体の財政状況及び健全化判断比率'!B35="","",'各会計、関係団体の財政状況及び健全化判断比率'!B35)</f>
        <v>電気事業特別会計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後期高齢者医療広域連合（特別会計）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北広島町農林建公社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IF('各会計、関係団体の財政状況及び健全化判断比率'!B36="","",'各会計、関係団体の財政状況及び健全化判断比率'!B36)</f>
        <v>農業集落排水事業特別会計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芸北広域環境施設組合</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どんぐり財団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IF('各会計、関係団体の財政状況及び健全化判断比率'!B37="","",'各会計、関係団体の財政状況及び健全化判断比率'!B37)</f>
        <v>下水道事業特別会計</v>
      </c>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広島県市町総合事務組合</v>
      </c>
      <c r="BZ37" s="597"/>
      <c r="CA37" s="597"/>
      <c r="CB37" s="597"/>
      <c r="CC37" s="597"/>
      <c r="CD37" s="597"/>
      <c r="CE37" s="597"/>
      <c r="CF37" s="597"/>
      <c r="CG37" s="597"/>
      <c r="CH37" s="597"/>
      <c r="CI37" s="597"/>
      <c r="CJ37" s="597"/>
      <c r="CK37" s="597"/>
      <c r="CL37" s="597"/>
      <c r="CM37" s="597"/>
      <c r="CN37" s="165"/>
      <c r="CO37" s="596">
        <f t="shared" si="3"/>
        <v>21</v>
      </c>
      <c r="CP37" s="596"/>
      <c r="CQ37" s="597" t="str">
        <f>IF('各会計、関係団体の財政状況及び健全化判断比率'!BS10="","",'各会計、関係団体の財政状況及び健全化判断比率'!BS10)</f>
        <v>どんぐり村</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山県郡西部衛生組合</v>
      </c>
      <c r="BZ38" s="597"/>
      <c r="CA38" s="597"/>
      <c r="CB38" s="597"/>
      <c r="CC38" s="597"/>
      <c r="CD38" s="597"/>
      <c r="CE38" s="597"/>
      <c r="CF38" s="597"/>
      <c r="CG38" s="597"/>
      <c r="CH38" s="597"/>
      <c r="CI38" s="597"/>
      <c r="CJ38" s="597"/>
      <c r="CK38" s="597"/>
      <c r="CL38" s="597"/>
      <c r="CM38" s="597"/>
      <c r="CN38" s="165"/>
      <c r="CO38" s="596">
        <f t="shared" si="3"/>
        <v>22</v>
      </c>
      <c r="CP38" s="596"/>
      <c r="CQ38" s="597" t="str">
        <f>IF('各会計、関係団体の財政状況及び健全化判断比率'!BS11="","",'各会計、関係団体の財政状況及び健全化判断比率'!BS11)</f>
        <v>さんさん市</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1" t="s">
        <v>536</v>
      </c>
      <c r="D34" s="1181"/>
      <c r="E34" s="1182"/>
      <c r="F34" s="32">
        <v>2.73</v>
      </c>
      <c r="G34" s="33">
        <v>2.95</v>
      </c>
      <c r="H34" s="33">
        <v>2.97</v>
      </c>
      <c r="I34" s="33">
        <v>3.3</v>
      </c>
      <c r="J34" s="34">
        <v>3.16</v>
      </c>
      <c r="K34" s="22"/>
      <c r="L34" s="22"/>
      <c r="M34" s="22"/>
      <c r="N34" s="22"/>
      <c r="O34" s="22"/>
      <c r="P34" s="22"/>
    </row>
    <row r="35" spans="1:16" ht="39" customHeight="1" x14ac:dyDescent="0.15">
      <c r="A35" s="22"/>
      <c r="B35" s="35"/>
      <c r="C35" s="1175" t="s">
        <v>537</v>
      </c>
      <c r="D35" s="1176"/>
      <c r="E35" s="1177"/>
      <c r="F35" s="36">
        <v>4.6900000000000004</v>
      </c>
      <c r="G35" s="37">
        <v>5.03</v>
      </c>
      <c r="H35" s="37">
        <v>5.72</v>
      </c>
      <c r="I35" s="37">
        <v>5.5</v>
      </c>
      <c r="J35" s="38">
        <v>1.53</v>
      </c>
      <c r="K35" s="22"/>
      <c r="L35" s="22"/>
      <c r="M35" s="22"/>
      <c r="N35" s="22"/>
      <c r="O35" s="22"/>
      <c r="P35" s="22"/>
    </row>
    <row r="36" spans="1:16" ht="39" customHeight="1" x14ac:dyDescent="0.15">
      <c r="A36" s="22"/>
      <c r="B36" s="35"/>
      <c r="C36" s="1175" t="s">
        <v>538</v>
      </c>
      <c r="D36" s="1176"/>
      <c r="E36" s="1177"/>
      <c r="F36" s="36">
        <v>1.08</v>
      </c>
      <c r="G36" s="37">
        <v>1.21</v>
      </c>
      <c r="H36" s="37">
        <v>0.97</v>
      </c>
      <c r="I36" s="37">
        <v>0.49</v>
      </c>
      <c r="J36" s="38">
        <v>0.93</v>
      </c>
      <c r="K36" s="22"/>
      <c r="L36" s="22"/>
      <c r="M36" s="22"/>
      <c r="N36" s="22"/>
      <c r="O36" s="22"/>
      <c r="P36" s="22"/>
    </row>
    <row r="37" spans="1:16" ht="39" customHeight="1" x14ac:dyDescent="0.15">
      <c r="A37" s="22"/>
      <c r="B37" s="35"/>
      <c r="C37" s="1175" t="s">
        <v>539</v>
      </c>
      <c r="D37" s="1176"/>
      <c r="E37" s="1177"/>
      <c r="F37" s="36">
        <v>3.02</v>
      </c>
      <c r="G37" s="37">
        <v>2.78</v>
      </c>
      <c r="H37" s="37">
        <v>1.88</v>
      </c>
      <c r="I37" s="37">
        <v>1.06</v>
      </c>
      <c r="J37" s="38">
        <v>0.79</v>
      </c>
      <c r="K37" s="22"/>
      <c r="L37" s="22"/>
      <c r="M37" s="22"/>
      <c r="N37" s="22"/>
      <c r="O37" s="22"/>
      <c r="P37" s="22"/>
    </row>
    <row r="38" spans="1:16" ht="39" customHeight="1" x14ac:dyDescent="0.15">
      <c r="A38" s="22"/>
      <c r="B38" s="35"/>
      <c r="C38" s="1175" t="s">
        <v>540</v>
      </c>
      <c r="D38" s="1176"/>
      <c r="E38" s="1177"/>
      <c r="F38" s="36">
        <v>0.1</v>
      </c>
      <c r="G38" s="37">
        <v>0.22</v>
      </c>
      <c r="H38" s="37">
        <v>0.22</v>
      </c>
      <c r="I38" s="37">
        <v>0.01</v>
      </c>
      <c r="J38" s="38">
        <v>0.37</v>
      </c>
      <c r="K38" s="22"/>
      <c r="L38" s="22"/>
      <c r="M38" s="22"/>
      <c r="N38" s="22"/>
      <c r="O38" s="22"/>
      <c r="P38" s="22"/>
    </row>
    <row r="39" spans="1:16" ht="39" customHeight="1" x14ac:dyDescent="0.15">
      <c r="A39" s="22"/>
      <c r="B39" s="35"/>
      <c r="C39" s="1175" t="s">
        <v>541</v>
      </c>
      <c r="D39" s="1176"/>
      <c r="E39" s="1177"/>
      <c r="F39" s="36">
        <v>0.23</v>
      </c>
      <c r="G39" s="37">
        <v>0.19</v>
      </c>
      <c r="H39" s="37">
        <v>0.06</v>
      </c>
      <c r="I39" s="37">
        <v>0</v>
      </c>
      <c r="J39" s="38">
        <v>0.17</v>
      </c>
      <c r="K39" s="22"/>
      <c r="L39" s="22"/>
      <c r="M39" s="22"/>
      <c r="N39" s="22"/>
      <c r="O39" s="22"/>
      <c r="P39" s="22"/>
    </row>
    <row r="40" spans="1:16" ht="39" customHeight="1" x14ac:dyDescent="0.15">
      <c r="A40" s="22"/>
      <c r="B40" s="35"/>
      <c r="C40" s="1175" t="s">
        <v>542</v>
      </c>
      <c r="D40" s="1176"/>
      <c r="E40" s="1177"/>
      <c r="F40" s="36">
        <v>0.13</v>
      </c>
      <c r="G40" s="37">
        <v>0.21</v>
      </c>
      <c r="H40" s="37">
        <v>0.08</v>
      </c>
      <c r="I40" s="37">
        <v>0.14000000000000001</v>
      </c>
      <c r="J40" s="38">
        <v>0.13</v>
      </c>
      <c r="K40" s="22"/>
      <c r="L40" s="22"/>
      <c r="M40" s="22"/>
      <c r="N40" s="22"/>
      <c r="O40" s="22"/>
      <c r="P40" s="22"/>
    </row>
    <row r="41" spans="1:16" ht="39" customHeight="1" x14ac:dyDescent="0.15">
      <c r="A41" s="22"/>
      <c r="B41" s="35"/>
      <c r="C41" s="1175" t="s">
        <v>543</v>
      </c>
      <c r="D41" s="1176"/>
      <c r="E41" s="1177"/>
      <c r="F41" s="36">
        <v>0.08</v>
      </c>
      <c r="G41" s="37">
        <v>0.08</v>
      </c>
      <c r="H41" s="37">
        <v>0.02</v>
      </c>
      <c r="I41" s="37">
        <v>0.05</v>
      </c>
      <c r="J41" s="38">
        <v>0.12</v>
      </c>
      <c r="K41" s="22"/>
      <c r="L41" s="22"/>
      <c r="M41" s="22"/>
      <c r="N41" s="22"/>
      <c r="O41" s="22"/>
      <c r="P41" s="22"/>
    </row>
    <row r="42" spans="1:16" ht="39" customHeight="1" x14ac:dyDescent="0.15">
      <c r="A42" s="22"/>
      <c r="B42" s="39"/>
      <c r="C42" s="1175" t="s">
        <v>544</v>
      </c>
      <c r="D42" s="1176"/>
      <c r="E42" s="1177"/>
      <c r="F42" s="36" t="s">
        <v>491</v>
      </c>
      <c r="G42" s="37" t="s">
        <v>491</v>
      </c>
      <c r="H42" s="37" t="s">
        <v>491</v>
      </c>
      <c r="I42" s="37" t="s">
        <v>491</v>
      </c>
      <c r="J42" s="38" t="s">
        <v>491</v>
      </c>
      <c r="K42" s="22"/>
      <c r="L42" s="22"/>
      <c r="M42" s="22"/>
      <c r="N42" s="22"/>
      <c r="O42" s="22"/>
      <c r="P42" s="22"/>
    </row>
    <row r="43" spans="1:16" ht="39" customHeight="1" thickBot="1" x14ac:dyDescent="0.2">
      <c r="A43" s="22"/>
      <c r="B43" s="40"/>
      <c r="C43" s="1178" t="s">
        <v>545</v>
      </c>
      <c r="D43" s="1179"/>
      <c r="E43" s="1180"/>
      <c r="F43" s="41">
        <v>0.27</v>
      </c>
      <c r="G43" s="42">
        <v>0.19</v>
      </c>
      <c r="H43" s="42">
        <v>0.25</v>
      </c>
      <c r="I43" s="42">
        <v>0.31</v>
      </c>
      <c r="J43" s="43">
        <v>0.28000000000000003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2817</v>
      </c>
      <c r="L45" s="60">
        <v>2674</v>
      </c>
      <c r="M45" s="60">
        <v>2787</v>
      </c>
      <c r="N45" s="60">
        <v>2709</v>
      </c>
      <c r="O45" s="61">
        <v>2659</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491</v>
      </c>
      <c r="L46" s="64" t="s">
        <v>491</v>
      </c>
      <c r="M46" s="64" t="s">
        <v>491</v>
      </c>
      <c r="N46" s="64" t="s">
        <v>491</v>
      </c>
      <c r="O46" s="65" t="s">
        <v>491</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491</v>
      </c>
      <c r="L47" s="64" t="s">
        <v>491</v>
      </c>
      <c r="M47" s="64" t="s">
        <v>491</v>
      </c>
      <c r="N47" s="64" t="s">
        <v>491</v>
      </c>
      <c r="O47" s="65" t="s">
        <v>491</v>
      </c>
      <c r="P47" s="48"/>
      <c r="Q47" s="48"/>
      <c r="R47" s="48"/>
      <c r="S47" s="48"/>
      <c r="T47" s="48"/>
      <c r="U47" s="48"/>
    </row>
    <row r="48" spans="1:21" ht="30.75" customHeight="1" x14ac:dyDescent="0.15">
      <c r="A48" s="48"/>
      <c r="B48" s="1193"/>
      <c r="C48" s="1194"/>
      <c r="D48" s="62"/>
      <c r="E48" s="1185" t="s">
        <v>15</v>
      </c>
      <c r="F48" s="1185"/>
      <c r="G48" s="1185"/>
      <c r="H48" s="1185"/>
      <c r="I48" s="1185"/>
      <c r="J48" s="1186"/>
      <c r="K48" s="63">
        <v>780</v>
      </c>
      <c r="L48" s="64">
        <v>762</v>
      </c>
      <c r="M48" s="64">
        <v>796</v>
      </c>
      <c r="N48" s="64">
        <v>813</v>
      </c>
      <c r="O48" s="65">
        <v>834</v>
      </c>
      <c r="P48" s="48"/>
      <c r="Q48" s="48"/>
      <c r="R48" s="48"/>
      <c r="S48" s="48"/>
      <c r="T48" s="48"/>
      <c r="U48" s="48"/>
    </row>
    <row r="49" spans="1:21" ht="30.75" customHeight="1" x14ac:dyDescent="0.15">
      <c r="A49" s="48"/>
      <c r="B49" s="1193"/>
      <c r="C49" s="1194"/>
      <c r="D49" s="62"/>
      <c r="E49" s="1185" t="s">
        <v>16</v>
      </c>
      <c r="F49" s="1185"/>
      <c r="G49" s="1185"/>
      <c r="H49" s="1185"/>
      <c r="I49" s="1185"/>
      <c r="J49" s="1186"/>
      <c r="K49" s="63">
        <v>1</v>
      </c>
      <c r="L49" s="64">
        <v>1</v>
      </c>
      <c r="M49" s="64">
        <v>1</v>
      </c>
      <c r="N49" s="64">
        <v>1</v>
      </c>
      <c r="O49" s="65">
        <v>1</v>
      </c>
      <c r="P49" s="48"/>
      <c r="Q49" s="48"/>
      <c r="R49" s="48"/>
      <c r="S49" s="48"/>
      <c r="T49" s="48"/>
      <c r="U49" s="48"/>
    </row>
    <row r="50" spans="1:21" ht="30.75" customHeight="1" x14ac:dyDescent="0.15">
      <c r="A50" s="48"/>
      <c r="B50" s="1193"/>
      <c r="C50" s="1194"/>
      <c r="D50" s="62"/>
      <c r="E50" s="1185" t="s">
        <v>17</v>
      </c>
      <c r="F50" s="1185"/>
      <c r="G50" s="1185"/>
      <c r="H50" s="1185"/>
      <c r="I50" s="1185"/>
      <c r="J50" s="1186"/>
      <c r="K50" s="63">
        <v>36</v>
      </c>
      <c r="L50" s="64">
        <v>40</v>
      </c>
      <c r="M50" s="64">
        <v>31</v>
      </c>
      <c r="N50" s="64">
        <v>16</v>
      </c>
      <c r="O50" s="65">
        <v>17</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0</v>
      </c>
      <c r="N51" s="64">
        <v>0</v>
      </c>
      <c r="O51" s="65">
        <v>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2160</v>
      </c>
      <c r="L52" s="64">
        <v>2097</v>
      </c>
      <c r="M52" s="64">
        <v>2203</v>
      </c>
      <c r="N52" s="64">
        <v>2205</v>
      </c>
      <c r="O52" s="65">
        <v>2172</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1474</v>
      </c>
      <c r="L53" s="69">
        <v>1380</v>
      </c>
      <c r="M53" s="69">
        <v>1412</v>
      </c>
      <c r="N53" s="69">
        <v>1334</v>
      </c>
      <c r="O53" s="70">
        <v>1340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199" t="s">
        <v>24</v>
      </c>
      <c r="C41" s="1200"/>
      <c r="D41" s="81"/>
      <c r="E41" s="1205" t="s">
        <v>25</v>
      </c>
      <c r="F41" s="1205"/>
      <c r="G41" s="1205"/>
      <c r="H41" s="1206"/>
      <c r="I41" s="82">
        <v>19836</v>
      </c>
      <c r="J41" s="83">
        <v>18912</v>
      </c>
      <c r="K41" s="83">
        <v>18707</v>
      </c>
      <c r="L41" s="83">
        <v>18377</v>
      </c>
      <c r="M41" s="84">
        <v>18386</v>
      </c>
    </row>
    <row r="42" spans="2:13" ht="27.75" customHeight="1" x14ac:dyDescent="0.15">
      <c r="B42" s="1201"/>
      <c r="C42" s="1202"/>
      <c r="D42" s="85"/>
      <c r="E42" s="1207" t="s">
        <v>26</v>
      </c>
      <c r="F42" s="1207"/>
      <c r="G42" s="1207"/>
      <c r="H42" s="1208"/>
      <c r="I42" s="86">
        <v>150</v>
      </c>
      <c r="J42" s="87">
        <v>150</v>
      </c>
      <c r="K42" s="87">
        <v>115</v>
      </c>
      <c r="L42" s="87">
        <v>77</v>
      </c>
      <c r="M42" s="88">
        <v>78</v>
      </c>
    </row>
    <row r="43" spans="2:13" ht="27.75" customHeight="1" x14ac:dyDescent="0.15">
      <c r="B43" s="1201"/>
      <c r="C43" s="1202"/>
      <c r="D43" s="85"/>
      <c r="E43" s="1207" t="s">
        <v>27</v>
      </c>
      <c r="F43" s="1207"/>
      <c r="G43" s="1207"/>
      <c r="H43" s="1208"/>
      <c r="I43" s="86">
        <v>10276</v>
      </c>
      <c r="J43" s="87">
        <v>9869</v>
      </c>
      <c r="K43" s="87">
        <v>9381</v>
      </c>
      <c r="L43" s="87">
        <v>8959</v>
      </c>
      <c r="M43" s="88">
        <v>8557</v>
      </c>
    </row>
    <row r="44" spans="2:13" ht="27.75" customHeight="1" x14ac:dyDescent="0.15">
      <c r="B44" s="1201"/>
      <c r="C44" s="1202"/>
      <c r="D44" s="85"/>
      <c r="E44" s="1207" t="s">
        <v>28</v>
      </c>
      <c r="F44" s="1207"/>
      <c r="G44" s="1207"/>
      <c r="H44" s="1208"/>
      <c r="I44" s="86">
        <v>7</v>
      </c>
      <c r="J44" s="87">
        <v>6</v>
      </c>
      <c r="K44" s="87">
        <v>4</v>
      </c>
      <c r="L44" s="87">
        <v>3</v>
      </c>
      <c r="M44" s="88">
        <v>1</v>
      </c>
    </row>
    <row r="45" spans="2:13" ht="27.75" customHeight="1" x14ac:dyDescent="0.15">
      <c r="B45" s="1201"/>
      <c r="C45" s="1202"/>
      <c r="D45" s="85"/>
      <c r="E45" s="1207" t="s">
        <v>29</v>
      </c>
      <c r="F45" s="1207"/>
      <c r="G45" s="1207"/>
      <c r="H45" s="1208"/>
      <c r="I45" s="86">
        <v>3049</v>
      </c>
      <c r="J45" s="87">
        <v>3009</v>
      </c>
      <c r="K45" s="87">
        <v>2999</v>
      </c>
      <c r="L45" s="87">
        <v>2809</v>
      </c>
      <c r="M45" s="88">
        <v>2771</v>
      </c>
    </row>
    <row r="46" spans="2:13" ht="27.75" customHeight="1" x14ac:dyDescent="0.15">
      <c r="B46" s="1201"/>
      <c r="C46" s="1202"/>
      <c r="D46" s="85"/>
      <c r="E46" s="1207" t="s">
        <v>30</v>
      </c>
      <c r="F46" s="1207"/>
      <c r="G46" s="1207"/>
      <c r="H46" s="1208"/>
      <c r="I46" s="86">
        <v>21</v>
      </c>
      <c r="J46" s="87">
        <v>18</v>
      </c>
      <c r="K46" s="87">
        <v>17</v>
      </c>
      <c r="L46" s="87">
        <v>13</v>
      </c>
      <c r="M46" s="88">
        <v>11</v>
      </c>
    </row>
    <row r="47" spans="2:13" ht="27.75" customHeight="1" x14ac:dyDescent="0.15">
      <c r="B47" s="1201"/>
      <c r="C47" s="1202"/>
      <c r="D47" s="85"/>
      <c r="E47" s="1207" t="s">
        <v>31</v>
      </c>
      <c r="F47" s="1207"/>
      <c r="G47" s="1207"/>
      <c r="H47" s="1208"/>
      <c r="I47" s="86" t="s">
        <v>491</v>
      </c>
      <c r="J47" s="87" t="s">
        <v>491</v>
      </c>
      <c r="K47" s="87" t="s">
        <v>491</v>
      </c>
      <c r="L47" s="87" t="s">
        <v>491</v>
      </c>
      <c r="M47" s="88" t="s">
        <v>491</v>
      </c>
    </row>
    <row r="48" spans="2:13" ht="27.75" customHeight="1" x14ac:dyDescent="0.15">
      <c r="B48" s="1203"/>
      <c r="C48" s="1204"/>
      <c r="D48" s="85"/>
      <c r="E48" s="1207" t="s">
        <v>32</v>
      </c>
      <c r="F48" s="1207"/>
      <c r="G48" s="1207"/>
      <c r="H48" s="1208"/>
      <c r="I48" s="86" t="s">
        <v>491</v>
      </c>
      <c r="J48" s="87" t="s">
        <v>491</v>
      </c>
      <c r="K48" s="87" t="s">
        <v>491</v>
      </c>
      <c r="L48" s="87" t="s">
        <v>491</v>
      </c>
      <c r="M48" s="88" t="s">
        <v>491</v>
      </c>
    </row>
    <row r="49" spans="2:13" ht="27.75" customHeight="1" x14ac:dyDescent="0.15">
      <c r="B49" s="1209" t="s">
        <v>33</v>
      </c>
      <c r="C49" s="1210"/>
      <c r="D49" s="89"/>
      <c r="E49" s="1207" t="s">
        <v>34</v>
      </c>
      <c r="F49" s="1207"/>
      <c r="G49" s="1207"/>
      <c r="H49" s="1208"/>
      <c r="I49" s="86">
        <v>1954</v>
      </c>
      <c r="J49" s="87">
        <v>2592</v>
      </c>
      <c r="K49" s="87">
        <v>2983</v>
      </c>
      <c r="L49" s="87">
        <v>3062</v>
      </c>
      <c r="M49" s="88">
        <v>3330</v>
      </c>
    </row>
    <row r="50" spans="2:13" ht="27.75" customHeight="1" x14ac:dyDescent="0.15">
      <c r="B50" s="1201"/>
      <c r="C50" s="1202"/>
      <c r="D50" s="85"/>
      <c r="E50" s="1207" t="s">
        <v>35</v>
      </c>
      <c r="F50" s="1207"/>
      <c r="G50" s="1207"/>
      <c r="H50" s="1208"/>
      <c r="I50" s="86">
        <v>150</v>
      </c>
      <c r="J50" s="87">
        <v>122</v>
      </c>
      <c r="K50" s="87">
        <v>101</v>
      </c>
      <c r="L50" s="87">
        <v>80</v>
      </c>
      <c r="M50" s="88">
        <v>63</v>
      </c>
    </row>
    <row r="51" spans="2:13" ht="27.75" customHeight="1" x14ac:dyDescent="0.15">
      <c r="B51" s="1203"/>
      <c r="C51" s="1204"/>
      <c r="D51" s="85"/>
      <c r="E51" s="1207" t="s">
        <v>36</v>
      </c>
      <c r="F51" s="1207"/>
      <c r="G51" s="1207"/>
      <c r="H51" s="1208"/>
      <c r="I51" s="86">
        <v>19967</v>
      </c>
      <c r="J51" s="87">
        <v>19384</v>
      </c>
      <c r="K51" s="87">
        <v>19438</v>
      </c>
      <c r="L51" s="87">
        <v>19284</v>
      </c>
      <c r="M51" s="88">
        <v>19362</v>
      </c>
    </row>
    <row r="52" spans="2:13" ht="27.75" customHeight="1" thickBot="1" x14ac:dyDescent="0.2">
      <c r="B52" s="1211" t="s">
        <v>37</v>
      </c>
      <c r="C52" s="1212"/>
      <c r="D52" s="90"/>
      <c r="E52" s="1213" t="s">
        <v>38</v>
      </c>
      <c r="F52" s="1213"/>
      <c r="G52" s="1213"/>
      <c r="H52" s="1214"/>
      <c r="I52" s="91">
        <v>11267</v>
      </c>
      <c r="J52" s="92">
        <v>9865</v>
      </c>
      <c r="K52" s="92">
        <v>8701</v>
      </c>
      <c r="L52" s="92">
        <v>7813</v>
      </c>
      <c r="M52" s="93">
        <v>7050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572</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572</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571</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567</v>
      </c>
      <c r="I42" s="352"/>
      <c r="J42" s="352"/>
      <c r="K42" s="352"/>
      <c r="L42" s="244"/>
      <c r="M42" s="244"/>
      <c r="N42" s="244"/>
      <c r="O42" s="244"/>
    </row>
    <row r="43" spans="2:17" ht="13.5" x14ac:dyDescent="0.15">
      <c r="B43" s="248"/>
      <c r="C43" s="244"/>
      <c r="D43" s="244"/>
      <c r="E43" s="244"/>
      <c r="F43" s="244"/>
      <c r="G43" s="1215" t="s">
        <v>574</v>
      </c>
      <c r="H43" s="1216"/>
      <c r="I43" s="1216"/>
      <c r="J43" s="1216"/>
      <c r="K43" s="1216"/>
      <c r="L43" s="1216"/>
      <c r="M43" s="1216"/>
      <c r="N43" s="1216"/>
      <c r="O43" s="1217"/>
    </row>
    <row r="44" spans="2:17" ht="13.5" x14ac:dyDescent="0.15">
      <c r="B44" s="248"/>
      <c r="C44" s="244"/>
      <c r="D44" s="244"/>
      <c r="E44" s="244"/>
      <c r="F44" s="244"/>
      <c r="G44" s="1218"/>
      <c r="H44" s="1219"/>
      <c r="I44" s="1219"/>
      <c r="J44" s="1219"/>
      <c r="K44" s="1219"/>
      <c r="L44" s="1219"/>
      <c r="M44" s="1219"/>
      <c r="N44" s="1219"/>
      <c r="O44" s="1220"/>
    </row>
    <row r="45" spans="2:17" ht="13.5" x14ac:dyDescent="0.15">
      <c r="B45" s="248"/>
      <c r="C45" s="244"/>
      <c r="D45" s="244"/>
      <c r="E45" s="244"/>
      <c r="F45" s="244"/>
      <c r="G45" s="1218"/>
      <c r="H45" s="1219"/>
      <c r="I45" s="1219"/>
      <c r="J45" s="1219"/>
      <c r="K45" s="1219"/>
      <c r="L45" s="1219"/>
      <c r="M45" s="1219"/>
      <c r="N45" s="1219"/>
      <c r="O45" s="1220"/>
    </row>
    <row r="46" spans="2:17" ht="13.5" x14ac:dyDescent="0.15">
      <c r="B46" s="248"/>
      <c r="C46" s="244"/>
      <c r="D46" s="244"/>
      <c r="E46" s="244"/>
      <c r="F46" s="244"/>
      <c r="G46" s="1218"/>
      <c r="H46" s="1219"/>
      <c r="I46" s="1219"/>
      <c r="J46" s="1219"/>
      <c r="K46" s="1219"/>
      <c r="L46" s="1219"/>
      <c r="M46" s="1219"/>
      <c r="N46" s="1219"/>
      <c r="O46" s="1220"/>
    </row>
    <row r="47" spans="2:17" ht="13.5" x14ac:dyDescent="0.15">
      <c r="B47" s="248"/>
      <c r="C47" s="244"/>
      <c r="D47" s="244"/>
      <c r="E47" s="244"/>
      <c r="F47" s="244"/>
      <c r="G47" s="1221"/>
      <c r="H47" s="1222"/>
      <c r="I47" s="1222"/>
      <c r="J47" s="1222"/>
      <c r="K47" s="1222"/>
      <c r="L47" s="1222"/>
      <c r="M47" s="1222"/>
      <c r="N47" s="1222"/>
      <c r="O47" s="1223"/>
    </row>
    <row r="48" spans="2:17" ht="13.5" x14ac:dyDescent="0.15">
      <c r="B48" s="248"/>
      <c r="C48" s="244"/>
      <c r="D48" s="244"/>
      <c r="E48" s="244"/>
      <c r="F48" s="244"/>
      <c r="G48" s="244"/>
      <c r="H48" s="363"/>
      <c r="I48" s="363"/>
      <c r="J48" s="363"/>
    </row>
    <row r="49" spans="1:17" ht="13.5" x14ac:dyDescent="0.15">
      <c r="B49" s="248"/>
      <c r="C49" s="244"/>
      <c r="D49" s="244"/>
      <c r="E49" s="244"/>
      <c r="F49" s="244"/>
      <c r="G49" s="243" t="s">
        <v>570</v>
      </c>
    </row>
    <row r="50" spans="1:17" ht="13.5" x14ac:dyDescent="0.15">
      <c r="B50" s="248"/>
      <c r="C50" s="244"/>
      <c r="D50" s="244"/>
      <c r="E50" s="244"/>
      <c r="F50" s="244"/>
      <c r="G50" s="1224"/>
      <c r="H50" s="1225"/>
      <c r="I50" s="1225"/>
      <c r="J50" s="1226"/>
      <c r="K50" s="345" t="s">
        <v>530</v>
      </c>
      <c r="L50" s="345" t="s">
        <v>531</v>
      </c>
      <c r="M50" s="345" t="s">
        <v>532</v>
      </c>
      <c r="N50" s="345" t="s">
        <v>533</v>
      </c>
      <c r="O50" s="345" t="s">
        <v>534</v>
      </c>
    </row>
    <row r="51" spans="1:17" ht="13.5" x14ac:dyDescent="0.15">
      <c r="B51" s="248"/>
      <c r="C51" s="244"/>
      <c r="D51" s="244"/>
      <c r="E51" s="244"/>
      <c r="F51" s="244"/>
      <c r="G51" s="1227" t="s">
        <v>565</v>
      </c>
      <c r="H51" s="1228"/>
      <c r="I51" s="1233" t="s">
        <v>563</v>
      </c>
      <c r="J51" s="1233"/>
      <c r="K51" s="1235"/>
      <c r="L51" s="1235"/>
      <c r="M51" s="1235"/>
      <c r="N51" s="1235"/>
      <c r="O51" s="1236">
        <v>88.1</v>
      </c>
    </row>
    <row r="52" spans="1:17" ht="13.5" x14ac:dyDescent="0.15">
      <c r="B52" s="248"/>
      <c r="C52" s="244"/>
      <c r="D52" s="244"/>
      <c r="E52" s="244"/>
      <c r="F52" s="244"/>
      <c r="G52" s="1229"/>
      <c r="H52" s="1230"/>
      <c r="I52" s="1234"/>
      <c r="J52" s="1234"/>
      <c r="K52" s="1236"/>
      <c r="L52" s="1236"/>
      <c r="M52" s="1236"/>
      <c r="N52" s="1236"/>
      <c r="O52" s="1236"/>
    </row>
    <row r="53" spans="1:17" ht="13.5" x14ac:dyDescent="0.15">
      <c r="A53" s="355"/>
      <c r="B53" s="248"/>
      <c r="C53" s="244"/>
      <c r="D53" s="244"/>
      <c r="E53" s="244"/>
      <c r="F53" s="244"/>
      <c r="G53" s="1229"/>
      <c r="H53" s="1230"/>
      <c r="I53" s="1237" t="s">
        <v>569</v>
      </c>
      <c r="J53" s="1237"/>
      <c r="K53" s="1238"/>
      <c r="L53" s="1238"/>
      <c r="M53" s="1238"/>
      <c r="N53" s="1238"/>
      <c r="O53" s="1240">
        <v>65.7</v>
      </c>
    </row>
    <row r="54" spans="1:17" ht="13.5" x14ac:dyDescent="0.15">
      <c r="A54" s="355"/>
      <c r="B54" s="248"/>
      <c r="C54" s="244"/>
      <c r="D54" s="244"/>
      <c r="E54" s="244"/>
      <c r="F54" s="244"/>
      <c r="G54" s="1231"/>
      <c r="H54" s="1232"/>
      <c r="I54" s="1237"/>
      <c r="J54" s="1237"/>
      <c r="K54" s="1239"/>
      <c r="L54" s="1239"/>
      <c r="M54" s="1239"/>
      <c r="N54" s="1239"/>
      <c r="O54" s="1239"/>
    </row>
    <row r="55" spans="1:17" ht="13.5" x14ac:dyDescent="0.15">
      <c r="A55" s="355"/>
      <c r="B55" s="248"/>
      <c r="C55" s="244"/>
      <c r="D55" s="244"/>
      <c r="E55" s="244"/>
      <c r="F55" s="244"/>
      <c r="G55" s="1241" t="s">
        <v>564</v>
      </c>
      <c r="H55" s="1242"/>
      <c r="I55" s="1237" t="s">
        <v>563</v>
      </c>
      <c r="J55" s="1237"/>
      <c r="K55" s="1235"/>
      <c r="L55" s="1235"/>
      <c r="M55" s="1235"/>
      <c r="N55" s="1235"/>
      <c r="O55" s="1236">
        <v>37.200000000000003</v>
      </c>
    </row>
    <row r="56" spans="1:17" ht="13.5" x14ac:dyDescent="0.15">
      <c r="A56" s="355"/>
      <c r="B56" s="248"/>
      <c r="C56" s="244"/>
      <c r="D56" s="244"/>
      <c r="E56" s="244"/>
      <c r="F56" s="244"/>
      <c r="G56" s="1243"/>
      <c r="H56" s="1244"/>
      <c r="I56" s="1237"/>
      <c r="J56" s="1237"/>
      <c r="K56" s="1236"/>
      <c r="L56" s="1236"/>
      <c r="M56" s="1236"/>
      <c r="N56" s="1236"/>
      <c r="O56" s="1236"/>
    </row>
    <row r="57" spans="1:17" s="355" customFormat="1" ht="13.5" x14ac:dyDescent="0.15">
      <c r="B57" s="356"/>
      <c r="C57" s="352"/>
      <c r="D57" s="352"/>
      <c r="E57" s="352"/>
      <c r="F57" s="352"/>
      <c r="G57" s="1243"/>
      <c r="H57" s="1244"/>
      <c r="I57" s="1247" t="s">
        <v>569</v>
      </c>
      <c r="J57" s="1247"/>
      <c r="K57" s="1238"/>
      <c r="L57" s="1238"/>
      <c r="M57" s="1238"/>
      <c r="N57" s="1238"/>
      <c r="O57" s="1240">
        <v>58.7</v>
      </c>
      <c r="P57" s="361"/>
      <c r="Q57" s="356"/>
    </row>
    <row r="58" spans="1:17" s="355" customFormat="1" ht="13.5" x14ac:dyDescent="0.15">
      <c r="A58" s="243"/>
      <c r="B58" s="356"/>
      <c r="C58" s="352"/>
      <c r="D58" s="352"/>
      <c r="E58" s="352"/>
      <c r="F58" s="352"/>
      <c r="G58" s="1245"/>
      <c r="H58" s="1246"/>
      <c r="I58" s="1247"/>
      <c r="J58" s="1247"/>
      <c r="K58" s="1239"/>
      <c r="L58" s="1239"/>
      <c r="M58" s="1239"/>
      <c r="N58" s="1239"/>
      <c r="O58" s="1239"/>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568</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567</v>
      </c>
      <c r="I64" s="352"/>
      <c r="J64" s="352"/>
      <c r="K64" s="352"/>
      <c r="L64" s="244"/>
      <c r="M64" s="244"/>
      <c r="N64" s="244"/>
      <c r="O64" s="244"/>
    </row>
    <row r="65" spans="2:30" ht="13.5" x14ac:dyDescent="0.15">
      <c r="B65" s="248"/>
      <c r="C65" s="244"/>
      <c r="D65" s="244"/>
      <c r="E65" s="244"/>
      <c r="F65" s="244"/>
      <c r="G65" s="1215" t="s">
        <v>573</v>
      </c>
      <c r="H65" s="1216"/>
      <c r="I65" s="1216"/>
      <c r="J65" s="1216"/>
      <c r="K65" s="1216"/>
      <c r="L65" s="1216"/>
      <c r="M65" s="1216"/>
      <c r="N65" s="1216"/>
      <c r="O65" s="1217"/>
    </row>
    <row r="66" spans="2:30" ht="13.5" x14ac:dyDescent="0.15">
      <c r="B66" s="248"/>
      <c r="C66" s="244"/>
      <c r="D66" s="244"/>
      <c r="E66" s="244"/>
      <c r="F66" s="244"/>
      <c r="G66" s="1218"/>
      <c r="H66" s="1219"/>
      <c r="I66" s="1219"/>
      <c r="J66" s="1219"/>
      <c r="K66" s="1219"/>
      <c r="L66" s="1219"/>
      <c r="M66" s="1219"/>
      <c r="N66" s="1219"/>
      <c r="O66" s="1220"/>
    </row>
    <row r="67" spans="2:30" ht="13.5" x14ac:dyDescent="0.15">
      <c r="B67" s="248"/>
      <c r="C67" s="244"/>
      <c r="D67" s="244"/>
      <c r="E67" s="244"/>
      <c r="F67" s="244"/>
      <c r="G67" s="1218"/>
      <c r="H67" s="1219"/>
      <c r="I67" s="1219"/>
      <c r="J67" s="1219"/>
      <c r="K67" s="1219"/>
      <c r="L67" s="1219"/>
      <c r="M67" s="1219"/>
      <c r="N67" s="1219"/>
      <c r="O67" s="1220"/>
    </row>
    <row r="68" spans="2:30" ht="13.5" x14ac:dyDescent="0.15">
      <c r="B68" s="248"/>
      <c r="C68" s="244"/>
      <c r="D68" s="244"/>
      <c r="E68" s="244"/>
      <c r="F68" s="244"/>
      <c r="G68" s="1218"/>
      <c r="H68" s="1219"/>
      <c r="I68" s="1219"/>
      <c r="J68" s="1219"/>
      <c r="K68" s="1219"/>
      <c r="L68" s="1219"/>
      <c r="M68" s="1219"/>
      <c r="N68" s="1219"/>
      <c r="O68" s="1220"/>
    </row>
    <row r="69" spans="2:30" ht="13.5" x14ac:dyDescent="0.15">
      <c r="B69" s="248"/>
      <c r="C69" s="244"/>
      <c r="D69" s="244"/>
      <c r="E69" s="244"/>
      <c r="F69" s="244"/>
      <c r="G69" s="1221"/>
      <c r="H69" s="1222"/>
      <c r="I69" s="1222"/>
      <c r="J69" s="1222"/>
      <c r="K69" s="1222"/>
      <c r="L69" s="1222"/>
      <c r="M69" s="1222"/>
      <c r="N69" s="1222"/>
      <c r="O69" s="1223"/>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566</v>
      </c>
      <c r="I71" s="349"/>
      <c r="J71" s="348"/>
      <c r="K71" s="348"/>
      <c r="L71" s="347"/>
      <c r="M71" s="348"/>
      <c r="N71" s="347"/>
      <c r="O71" s="346"/>
    </row>
    <row r="72" spans="2:30" ht="13.5" x14ac:dyDescent="0.15">
      <c r="B72" s="248"/>
      <c r="C72" s="244"/>
      <c r="D72" s="244"/>
      <c r="E72" s="244"/>
      <c r="F72" s="244"/>
      <c r="G72" s="1224"/>
      <c r="H72" s="1225"/>
      <c r="I72" s="1225"/>
      <c r="J72" s="1226"/>
      <c r="K72" s="345" t="s">
        <v>530</v>
      </c>
      <c r="L72" s="345" t="s">
        <v>531</v>
      </c>
      <c r="M72" s="345" t="s">
        <v>532</v>
      </c>
      <c r="N72" s="345" t="s">
        <v>533</v>
      </c>
      <c r="O72" s="345" t="s">
        <v>534</v>
      </c>
    </row>
    <row r="73" spans="2:30" ht="13.5" x14ac:dyDescent="0.15">
      <c r="B73" s="248"/>
      <c r="C73" s="244"/>
      <c r="D73" s="244"/>
      <c r="E73" s="244"/>
      <c r="F73" s="244"/>
      <c r="G73" s="1227" t="s">
        <v>565</v>
      </c>
      <c r="H73" s="1228"/>
      <c r="I73" s="1233" t="s">
        <v>563</v>
      </c>
      <c r="J73" s="1233"/>
      <c r="K73" s="1248">
        <v>137.19999999999999</v>
      </c>
      <c r="L73" s="1248">
        <v>119.5</v>
      </c>
      <c r="M73" s="1236">
        <v>105.7</v>
      </c>
      <c r="N73" s="1236">
        <v>95.9</v>
      </c>
      <c r="O73" s="1236">
        <v>88.1</v>
      </c>
      <c r="S73" s="243">
        <v>9.9</v>
      </c>
    </row>
    <row r="74" spans="2:30" ht="13.5" x14ac:dyDescent="0.15">
      <c r="B74" s="248"/>
      <c r="C74" s="244"/>
      <c r="D74" s="244"/>
      <c r="E74" s="244"/>
      <c r="F74" s="244"/>
      <c r="G74" s="1229"/>
      <c r="H74" s="1230"/>
      <c r="I74" s="1234"/>
      <c r="J74" s="1234"/>
      <c r="K74" s="1248"/>
      <c r="L74" s="1248"/>
      <c r="M74" s="1236"/>
      <c r="N74" s="1236"/>
      <c r="O74" s="1236"/>
    </row>
    <row r="75" spans="2:30" ht="13.5" x14ac:dyDescent="0.15">
      <c r="B75" s="248"/>
      <c r="C75" s="244"/>
      <c r="D75" s="244"/>
      <c r="E75" s="244"/>
      <c r="F75" s="244"/>
      <c r="G75" s="1229"/>
      <c r="H75" s="1230"/>
      <c r="I75" s="1237" t="s">
        <v>562</v>
      </c>
      <c r="J75" s="1237"/>
      <c r="K75" s="1240">
        <v>19</v>
      </c>
      <c r="L75" s="1240">
        <v>17.5</v>
      </c>
      <c r="M75" s="1240">
        <v>17.2</v>
      </c>
      <c r="N75" s="1240">
        <v>16.7</v>
      </c>
      <c r="O75" s="1240">
        <v>16.7</v>
      </c>
      <c r="U75" s="243">
        <v>81.2</v>
      </c>
      <c r="W75" s="243">
        <v>87.2</v>
      </c>
      <c r="Y75" s="243">
        <v>99.8</v>
      </c>
      <c r="AA75" s="243">
        <v>109.5</v>
      </c>
      <c r="AC75" s="243">
        <v>115.2</v>
      </c>
    </row>
    <row r="76" spans="2:30" ht="13.5" x14ac:dyDescent="0.15">
      <c r="B76" s="248"/>
      <c r="C76" s="244"/>
      <c r="D76" s="244"/>
      <c r="E76" s="244"/>
      <c r="F76" s="244"/>
      <c r="G76" s="1231"/>
      <c r="H76" s="1232"/>
      <c r="I76" s="1237"/>
      <c r="J76" s="1237"/>
      <c r="K76" s="1239"/>
      <c r="L76" s="1239"/>
      <c r="M76" s="1239"/>
      <c r="N76" s="1239"/>
      <c r="O76" s="1239"/>
    </row>
    <row r="77" spans="2:30" ht="13.5" x14ac:dyDescent="0.15">
      <c r="B77" s="248"/>
      <c r="C77" s="244"/>
      <c r="D77" s="244"/>
      <c r="E77" s="244"/>
      <c r="F77" s="244"/>
      <c r="G77" s="1241" t="s">
        <v>564</v>
      </c>
      <c r="H77" s="1242"/>
      <c r="I77" s="1237" t="s">
        <v>563</v>
      </c>
      <c r="J77" s="1237"/>
      <c r="K77" s="1248">
        <v>86</v>
      </c>
      <c r="L77" s="1248">
        <v>72</v>
      </c>
      <c r="M77" s="1236">
        <v>58.8</v>
      </c>
      <c r="N77" s="1236">
        <v>49.7</v>
      </c>
      <c r="O77" s="1236">
        <v>37.200000000000003</v>
      </c>
      <c r="R77" s="243">
        <v>12.3</v>
      </c>
      <c r="T77" s="243">
        <v>11.1</v>
      </c>
    </row>
    <row r="78" spans="2:30" ht="13.5" x14ac:dyDescent="0.15">
      <c r="B78" s="248"/>
      <c r="C78" s="244"/>
      <c r="D78" s="244"/>
      <c r="E78" s="244"/>
      <c r="F78" s="244"/>
      <c r="G78" s="1243"/>
      <c r="H78" s="1244"/>
      <c r="I78" s="1237"/>
      <c r="J78" s="1237"/>
      <c r="K78" s="1248"/>
      <c r="L78" s="1248"/>
      <c r="M78" s="1236"/>
      <c r="N78" s="1236"/>
      <c r="O78" s="1236"/>
    </row>
    <row r="79" spans="2:30" ht="13.5" x14ac:dyDescent="0.15">
      <c r="B79" s="248"/>
      <c r="C79" s="244"/>
      <c r="D79" s="244"/>
      <c r="E79" s="244"/>
      <c r="F79" s="244"/>
      <c r="G79" s="1243"/>
      <c r="H79" s="1244"/>
      <c r="I79" s="1249" t="s">
        <v>562</v>
      </c>
      <c r="J79" s="1247"/>
      <c r="K79" s="1250">
        <v>14.5</v>
      </c>
      <c r="L79" s="1250">
        <v>13.3</v>
      </c>
      <c r="M79" s="1250">
        <v>12.4</v>
      </c>
      <c r="N79" s="1250">
        <v>11.2</v>
      </c>
      <c r="O79" s="1250">
        <v>10.1</v>
      </c>
      <c r="V79" s="243">
        <v>53.5</v>
      </c>
      <c r="X79" s="243">
        <v>48.2</v>
      </c>
      <c r="Z79" s="243">
        <v>34.200000000000003</v>
      </c>
      <c r="AB79" s="243">
        <v>30.3</v>
      </c>
      <c r="AD79" s="243">
        <v>28.9</v>
      </c>
    </row>
    <row r="80" spans="2:30" ht="13.5" x14ac:dyDescent="0.15">
      <c r="B80" s="248"/>
      <c r="C80" s="244"/>
      <c r="D80" s="244"/>
      <c r="E80" s="244"/>
      <c r="F80" s="244"/>
      <c r="G80" s="1245"/>
      <c r="H80" s="1246"/>
      <c r="I80" s="1247"/>
      <c r="J80" s="1247"/>
      <c r="K80" s="1250"/>
      <c r="L80" s="1250"/>
      <c r="M80" s="1250"/>
      <c r="N80" s="1250"/>
      <c r="O80" s="1250"/>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529</v>
      </c>
      <c r="G2" s="111"/>
      <c r="H2" s="112"/>
    </row>
    <row r="3" spans="1:8" x14ac:dyDescent="0.15">
      <c r="A3" s="108" t="s">
        <v>522</v>
      </c>
      <c r="B3" s="113"/>
      <c r="C3" s="114"/>
      <c r="D3" s="115">
        <v>102143</v>
      </c>
      <c r="E3" s="116"/>
      <c r="F3" s="117">
        <v>90833</v>
      </c>
      <c r="G3" s="118"/>
      <c r="H3" s="119"/>
    </row>
    <row r="4" spans="1:8" x14ac:dyDescent="0.15">
      <c r="A4" s="120"/>
      <c r="B4" s="121"/>
      <c r="C4" s="122"/>
      <c r="D4" s="123">
        <v>39345</v>
      </c>
      <c r="E4" s="124"/>
      <c r="F4" s="125">
        <v>47037</v>
      </c>
      <c r="G4" s="126"/>
      <c r="H4" s="127"/>
    </row>
    <row r="5" spans="1:8" x14ac:dyDescent="0.15">
      <c r="A5" s="108" t="s">
        <v>524</v>
      </c>
      <c r="B5" s="113"/>
      <c r="C5" s="114"/>
      <c r="D5" s="115">
        <v>76528</v>
      </c>
      <c r="E5" s="116"/>
      <c r="F5" s="117">
        <v>79181</v>
      </c>
      <c r="G5" s="118"/>
      <c r="H5" s="119"/>
    </row>
    <row r="6" spans="1:8" x14ac:dyDescent="0.15">
      <c r="A6" s="120"/>
      <c r="B6" s="121"/>
      <c r="C6" s="122"/>
      <c r="D6" s="123">
        <v>28458</v>
      </c>
      <c r="E6" s="124"/>
      <c r="F6" s="125">
        <v>40448</v>
      </c>
      <c r="G6" s="126"/>
      <c r="H6" s="127"/>
    </row>
    <row r="7" spans="1:8" x14ac:dyDescent="0.15">
      <c r="A7" s="108" t="s">
        <v>525</v>
      </c>
      <c r="B7" s="113"/>
      <c r="C7" s="114"/>
      <c r="D7" s="115">
        <v>163419</v>
      </c>
      <c r="E7" s="116"/>
      <c r="F7" s="117">
        <v>118124</v>
      </c>
      <c r="G7" s="118"/>
      <c r="H7" s="119"/>
    </row>
    <row r="8" spans="1:8" x14ac:dyDescent="0.15">
      <c r="A8" s="120"/>
      <c r="B8" s="121"/>
      <c r="C8" s="122"/>
      <c r="D8" s="123">
        <v>52302</v>
      </c>
      <c r="E8" s="124"/>
      <c r="F8" s="125">
        <v>54614</v>
      </c>
      <c r="G8" s="126"/>
      <c r="H8" s="127"/>
    </row>
    <row r="9" spans="1:8" x14ac:dyDescent="0.15">
      <c r="A9" s="108" t="s">
        <v>526</v>
      </c>
      <c r="B9" s="113"/>
      <c r="C9" s="114"/>
      <c r="D9" s="115">
        <v>107610</v>
      </c>
      <c r="E9" s="116"/>
      <c r="F9" s="117">
        <v>101693</v>
      </c>
      <c r="G9" s="118"/>
      <c r="H9" s="119"/>
    </row>
    <row r="10" spans="1:8" x14ac:dyDescent="0.15">
      <c r="A10" s="120"/>
      <c r="B10" s="121"/>
      <c r="C10" s="122"/>
      <c r="D10" s="123">
        <v>68367</v>
      </c>
      <c r="E10" s="124"/>
      <c r="F10" s="125">
        <v>51066</v>
      </c>
      <c r="G10" s="126"/>
      <c r="H10" s="127"/>
    </row>
    <row r="11" spans="1:8" x14ac:dyDescent="0.15">
      <c r="A11" s="108" t="s">
        <v>527</v>
      </c>
      <c r="B11" s="113"/>
      <c r="C11" s="114"/>
      <c r="D11" s="115">
        <v>134744</v>
      </c>
      <c r="E11" s="116"/>
      <c r="F11" s="117">
        <v>96635</v>
      </c>
      <c r="G11" s="118"/>
      <c r="H11" s="119"/>
    </row>
    <row r="12" spans="1:8" x14ac:dyDescent="0.15">
      <c r="A12" s="120"/>
      <c r="B12" s="121"/>
      <c r="C12" s="128"/>
      <c r="D12" s="123">
        <v>77639</v>
      </c>
      <c r="E12" s="124"/>
      <c r="F12" s="125">
        <v>44408</v>
      </c>
      <c r="G12" s="126"/>
      <c r="H12" s="127"/>
    </row>
    <row r="13" spans="1:8" x14ac:dyDescent="0.15">
      <c r="A13" s="108"/>
      <c r="B13" s="113"/>
      <c r="C13" s="129"/>
      <c r="D13" s="130">
        <v>116889</v>
      </c>
      <c r="E13" s="131"/>
      <c r="F13" s="132">
        <v>97293</v>
      </c>
      <c r="G13" s="133"/>
      <c r="H13" s="119"/>
    </row>
    <row r="14" spans="1:8" x14ac:dyDescent="0.15">
      <c r="A14" s="120"/>
      <c r="B14" s="121"/>
      <c r="C14" s="122"/>
      <c r="D14" s="123">
        <v>53222</v>
      </c>
      <c r="E14" s="124"/>
      <c r="F14" s="125">
        <v>47515</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4.83</v>
      </c>
      <c r="C19" s="134">
        <f>ROUND(VALUE(SUBSTITUTE(実質収支比率等に係る経年分析!G$48,"▲","-")),2)</f>
        <v>5.26</v>
      </c>
      <c r="D19" s="134">
        <f>ROUND(VALUE(SUBSTITUTE(実質収支比率等に係る経年分析!H$48,"▲","-")),2)</f>
        <v>5.81</v>
      </c>
      <c r="E19" s="134">
        <f>ROUND(VALUE(SUBSTITUTE(実質収支比率等に係る経年分析!I$48,"▲","-")),2)</f>
        <v>5.65</v>
      </c>
      <c r="F19" s="134">
        <f>ROUND(VALUE(SUBSTITUTE(実質収支比率等に係る経年分析!J$48,"▲","-")),2)</f>
        <v>1.67</v>
      </c>
    </row>
    <row r="20" spans="1:11" x14ac:dyDescent="0.15">
      <c r="A20" s="134" t="s">
        <v>43</v>
      </c>
      <c r="B20" s="134">
        <f>ROUND(VALUE(SUBSTITUTE(実質収支比率等に係る経年分析!F$47,"▲","-")),2)</f>
        <v>13.6</v>
      </c>
      <c r="C20" s="134">
        <f>ROUND(VALUE(SUBSTITUTE(実質収支比率等に係る経年分析!G$47,"▲","-")),2)</f>
        <v>16.09</v>
      </c>
      <c r="D20" s="134">
        <f>ROUND(VALUE(SUBSTITUTE(実質収支比率等に係る経年分析!H$47,"▲","-")),2)</f>
        <v>19.3</v>
      </c>
      <c r="E20" s="134">
        <f>ROUND(VALUE(SUBSTITUTE(実質収支比率等に係る経年分析!I$47,"▲","-")),2)</f>
        <v>22.41</v>
      </c>
      <c r="F20" s="134">
        <f>ROUND(VALUE(SUBSTITUTE(実質収支比率等に係る経年分析!J$47,"▲","-")),2)</f>
        <v>25.58</v>
      </c>
    </row>
    <row r="21" spans="1:11" x14ac:dyDescent="0.15">
      <c r="A21" s="134" t="s">
        <v>44</v>
      </c>
      <c r="B21" s="134">
        <f>IF(ISNUMBER(VALUE(SUBSTITUTE(実質収支比率等に係る経年分析!F$49,"▲","-"))),ROUND(VALUE(SUBSTITUTE(実質収支比率等に係る経年分析!F$49,"▲","-")),2),NA())</f>
        <v>2.38</v>
      </c>
      <c r="C21" s="134">
        <f>IF(ISNUMBER(VALUE(SUBSTITUTE(実質収支比率等に係る経年分析!G$49,"▲","-"))),ROUND(VALUE(SUBSTITUTE(実質収支比率等に係る経年分析!G$49,"▲","-")),2),NA())</f>
        <v>2.86</v>
      </c>
      <c r="D21" s="134">
        <f>IF(ISNUMBER(VALUE(SUBSTITUTE(実質収支比率等に係る経年分析!H$49,"▲","-"))),ROUND(VALUE(SUBSTITUTE(実質収支比率等に係る経年分析!H$49,"▲","-")),2),NA())</f>
        <v>3.95</v>
      </c>
      <c r="E21" s="134">
        <f>IF(ISNUMBER(VALUE(SUBSTITUTE(実質収支比率等に係る経年分析!I$49,"▲","-"))),ROUND(VALUE(SUBSTITUTE(実質収支比率等に係る経年分析!I$49,"▲","-")),2),NA())</f>
        <v>2.75</v>
      </c>
      <c r="F21" s="134">
        <f>IF(ISNUMBER(VALUE(SUBSTITUTE(実質収支比率等に係る経年分析!J$49,"▲","-"))),ROUND(VALUE(SUBSTITUTE(実質収支比率等に係る経年分析!J$49,"▲","-")),2),NA())</f>
        <v>-1.23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0.28000000000000003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x14ac:dyDescent="0.15">
      <c r="A30" s="135" t="str">
        <f>IF(連結実質赤字比率に係る赤字・黒字の構成分析!C$40="",NA(),連結実質赤字比率に係る赤字・黒字の構成分析!C$40)</f>
        <v>情報基盤整備事業特別会計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x14ac:dyDescent="0.15">
      <c r="A33" s="135" t="str">
        <f>IF(連結実質赤字比率に係る赤字・黒字の構成分析!C$37="",NA(),連結実質赤字比率に係る赤字・黒字の構成分析!C$37)</f>
        <v>豊平病院事業会計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4.6900000000000004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2.95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2160</v>
      </c>
      <c r="E42" s="136"/>
      <c r="F42" s="136"/>
      <c r="G42" s="136">
        <f>'実質公債費比率（分子）の構造'!L$52</f>
        <v>2097</v>
      </c>
      <c r="H42" s="136"/>
      <c r="I42" s="136"/>
      <c r="J42" s="136">
        <f>'実質公債費比率（分子）の構造'!M$52</f>
        <v>2203</v>
      </c>
      <c r="K42" s="136"/>
      <c r="L42" s="136"/>
      <c r="M42" s="136">
        <f>'実質公債費比率（分子）の構造'!N$52</f>
        <v>2205</v>
      </c>
      <c r="N42" s="136"/>
      <c r="O42" s="136"/>
      <c r="P42" s="136">
        <f>'実質公債費比率（分子）の構造'!O$52</f>
        <v>2172</v>
      </c>
    </row>
    <row r="43" spans="1:16" x14ac:dyDescent="0.15">
      <c r="A43" s="136" t="s">
        <v>18</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x14ac:dyDescent="0.15">
      <c r="A44" s="136" t="s">
        <v>52</v>
      </c>
      <c r="B44" s="136">
        <f>'実質公債費比率（分子）の構造'!K$50</f>
        <v>36</v>
      </c>
      <c r="C44" s="136"/>
      <c r="D44" s="136"/>
      <c r="E44" s="136">
        <f>'実質公債費比率（分子）の構造'!L$50</f>
        <v>40</v>
      </c>
      <c r="F44" s="136"/>
      <c r="G44" s="136"/>
      <c r="H44" s="136">
        <f>'実質公債費比率（分子）の構造'!M$50</f>
        <v>31</v>
      </c>
      <c r="I44" s="136"/>
      <c r="J44" s="136"/>
      <c r="K44" s="136">
        <f>'実質公債費比率（分子）の構造'!N$50</f>
        <v>16</v>
      </c>
      <c r="L44" s="136"/>
      <c r="M44" s="136"/>
      <c r="N44" s="136">
        <f>'実質公債費比率（分子）の構造'!O$50</f>
        <v>17</v>
      </c>
      <c r="O44" s="136"/>
      <c r="P44" s="136"/>
    </row>
    <row r="45" spans="1:16" x14ac:dyDescent="0.15">
      <c r="A45" s="136" t="s">
        <v>53</v>
      </c>
      <c r="B45" s="136">
        <f>'実質公債費比率（分子）の構造'!K$49</f>
        <v>1</v>
      </c>
      <c r="C45" s="136"/>
      <c r="D45" s="136"/>
      <c r="E45" s="136">
        <f>'実質公債費比率（分子）の構造'!L$49</f>
        <v>1</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x14ac:dyDescent="0.15">
      <c r="A46" s="136" t="s">
        <v>54</v>
      </c>
      <c r="B46" s="136">
        <f>'実質公債費比率（分子）の構造'!K$48</f>
        <v>780</v>
      </c>
      <c r="C46" s="136"/>
      <c r="D46" s="136"/>
      <c r="E46" s="136">
        <f>'実質公債費比率（分子）の構造'!L$48</f>
        <v>762</v>
      </c>
      <c r="F46" s="136"/>
      <c r="G46" s="136"/>
      <c r="H46" s="136">
        <f>'実質公債費比率（分子）の構造'!M$48</f>
        <v>796</v>
      </c>
      <c r="I46" s="136"/>
      <c r="J46" s="136"/>
      <c r="K46" s="136">
        <f>'実質公債費比率（分子）の構造'!N$48</f>
        <v>813</v>
      </c>
      <c r="L46" s="136"/>
      <c r="M46" s="136"/>
      <c r="N46" s="136">
        <f>'実質公債費比率（分子）の構造'!O$48</f>
        <v>834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2817</v>
      </c>
      <c r="C49" s="136"/>
      <c r="D49" s="136"/>
      <c r="E49" s="136">
        <f>'実質公債費比率（分子）の構造'!L$45</f>
        <v>2674</v>
      </c>
      <c r="F49" s="136"/>
      <c r="G49" s="136"/>
      <c r="H49" s="136">
        <f>'実質公債費比率（分子）の構造'!M$45</f>
        <v>2787</v>
      </c>
      <c r="I49" s="136"/>
      <c r="J49" s="136"/>
      <c r="K49" s="136">
        <f>'実質公債費比率（分子）の構造'!N$45</f>
        <v>2709</v>
      </c>
      <c r="L49" s="136"/>
      <c r="M49" s="136"/>
      <c r="N49" s="136">
        <f>'実質公債費比率（分子）の構造'!O$45</f>
        <v>2659</v>
      </c>
      <c r="O49" s="136"/>
      <c r="P49" s="136"/>
    </row>
    <row r="50" spans="1:16" x14ac:dyDescent="0.15">
      <c r="A50" s="136" t="s">
        <v>58</v>
      </c>
      <c r="B50" s="136" t="e">
        <f>NA()</f>
        <v>#N/A</v>
      </c>
      <c r="C50" s="136">
        <f>IF(ISNUMBER('実質公債費比率（分子）の構造'!K$53),'実質公債費比率（分子）の構造'!K$53,NA())</f>
        <v>1474</v>
      </c>
      <c r="D50" s="136" t="e">
        <f>NA()</f>
        <v>#N/A</v>
      </c>
      <c r="E50" s="136" t="e">
        <f>NA()</f>
        <v>#N/A</v>
      </c>
      <c r="F50" s="136">
        <f>IF(ISNUMBER('実質公債費比率（分子）の構造'!L$53),'実質公債費比率（分子）の構造'!L$53,NA())</f>
        <v>1380</v>
      </c>
      <c r="G50" s="136" t="e">
        <f>NA()</f>
        <v>#N/A</v>
      </c>
      <c r="H50" s="136" t="e">
        <f>NA()</f>
        <v>#N/A</v>
      </c>
      <c r="I50" s="136">
        <f>IF(ISNUMBER('実質公債費比率（分子）の構造'!M$53),'実質公債費比率（分子）の構造'!M$53,NA())</f>
        <v>1412</v>
      </c>
      <c r="J50" s="136" t="e">
        <f>NA()</f>
        <v>#N/A</v>
      </c>
      <c r="K50" s="136" t="e">
        <f>NA()</f>
        <v>#N/A</v>
      </c>
      <c r="L50" s="136">
        <f>IF(ISNUMBER('実質公債費比率（分子）の構造'!N$53),'実質公債費比率（分子）の構造'!N$53,NA())</f>
        <v>1334</v>
      </c>
      <c r="M50" s="136" t="e">
        <f>NA()</f>
        <v>#N/A</v>
      </c>
      <c r="N50" s="136" t="e">
        <f>NA()</f>
        <v>#N/A</v>
      </c>
      <c r="O50" s="136">
        <f>IF(ISNUMBER('実質公債費比率（分子）の構造'!O$53),'実質公債費比率（分子）の構造'!O$53,NA())</f>
        <v>1340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19967</v>
      </c>
      <c r="E56" s="135"/>
      <c r="F56" s="135"/>
      <c r="G56" s="135">
        <f>'将来負担比率（分子）の構造'!J$51</f>
        <v>19384</v>
      </c>
      <c r="H56" s="135"/>
      <c r="I56" s="135"/>
      <c r="J56" s="135">
        <f>'将来負担比率（分子）の構造'!K$51</f>
        <v>19438</v>
      </c>
      <c r="K56" s="135"/>
      <c r="L56" s="135"/>
      <c r="M56" s="135">
        <f>'将来負担比率（分子）の構造'!L$51</f>
        <v>19284</v>
      </c>
      <c r="N56" s="135"/>
      <c r="O56" s="135"/>
      <c r="P56" s="135">
        <f>'将来負担比率（分子）の構造'!M$51</f>
        <v>19362</v>
      </c>
    </row>
    <row r="57" spans="1:16" x14ac:dyDescent="0.15">
      <c r="A57" s="135" t="s">
        <v>35</v>
      </c>
      <c r="B57" s="135"/>
      <c r="C57" s="135"/>
      <c r="D57" s="135">
        <f>'将来負担比率（分子）の構造'!I$50</f>
        <v>150</v>
      </c>
      <c r="E57" s="135"/>
      <c r="F57" s="135"/>
      <c r="G57" s="135">
        <f>'将来負担比率（分子）の構造'!J$50</f>
        <v>122</v>
      </c>
      <c r="H57" s="135"/>
      <c r="I57" s="135"/>
      <c r="J57" s="135">
        <f>'将来負担比率（分子）の構造'!K$50</f>
        <v>101</v>
      </c>
      <c r="K57" s="135"/>
      <c r="L57" s="135"/>
      <c r="M57" s="135">
        <f>'将来負担比率（分子）の構造'!L$50</f>
        <v>80</v>
      </c>
      <c r="N57" s="135"/>
      <c r="O57" s="135"/>
      <c r="P57" s="135">
        <f>'将来負担比率（分子）の構造'!M$50</f>
        <v>63</v>
      </c>
    </row>
    <row r="58" spans="1:16" x14ac:dyDescent="0.15">
      <c r="A58" s="135" t="s">
        <v>34</v>
      </c>
      <c r="B58" s="135"/>
      <c r="C58" s="135"/>
      <c r="D58" s="135">
        <f>'将来負担比率（分子）の構造'!I$49</f>
        <v>1954</v>
      </c>
      <c r="E58" s="135"/>
      <c r="F58" s="135"/>
      <c r="G58" s="135">
        <f>'将来負担比率（分子）の構造'!J$49</f>
        <v>2592</v>
      </c>
      <c r="H58" s="135"/>
      <c r="I58" s="135"/>
      <c r="J58" s="135">
        <f>'将来負担比率（分子）の構造'!K$49</f>
        <v>2983</v>
      </c>
      <c r="K58" s="135"/>
      <c r="L58" s="135"/>
      <c r="M58" s="135">
        <f>'将来負担比率（分子）の構造'!L$49</f>
        <v>3062</v>
      </c>
      <c r="N58" s="135"/>
      <c r="O58" s="135"/>
      <c r="P58" s="135">
        <f>'将来負担比率（分子）の構造'!M$49</f>
        <v>3330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21</v>
      </c>
      <c r="C61" s="135"/>
      <c r="D61" s="135"/>
      <c r="E61" s="135">
        <f>'将来負担比率（分子）の構造'!J$46</f>
        <v>18</v>
      </c>
      <c r="F61" s="135"/>
      <c r="G61" s="135"/>
      <c r="H61" s="135">
        <f>'将来負担比率（分子）の構造'!K$46</f>
        <v>17</v>
      </c>
      <c r="I61" s="135"/>
      <c r="J61" s="135"/>
      <c r="K61" s="135">
        <f>'将来負担比率（分子）の構造'!L$46</f>
        <v>13</v>
      </c>
      <c r="L61" s="135"/>
      <c r="M61" s="135"/>
      <c r="N61" s="135">
        <f>'将来負担比率（分子）の構造'!M$46</f>
        <v>11</v>
      </c>
      <c r="O61" s="135"/>
      <c r="P61" s="135"/>
    </row>
    <row r="62" spans="1:16" x14ac:dyDescent="0.15">
      <c r="A62" s="135" t="s">
        <v>29</v>
      </c>
      <c r="B62" s="135">
        <f>'将来負担比率（分子）の構造'!I$45</f>
        <v>3049</v>
      </c>
      <c r="C62" s="135"/>
      <c r="D62" s="135"/>
      <c r="E62" s="135">
        <f>'将来負担比率（分子）の構造'!J$45</f>
        <v>3009</v>
      </c>
      <c r="F62" s="135"/>
      <c r="G62" s="135"/>
      <c r="H62" s="135">
        <f>'将来負担比率（分子）の構造'!K$45</f>
        <v>2999</v>
      </c>
      <c r="I62" s="135"/>
      <c r="J62" s="135"/>
      <c r="K62" s="135">
        <f>'将来負担比率（分子）の構造'!L$45</f>
        <v>2809</v>
      </c>
      <c r="L62" s="135"/>
      <c r="M62" s="135"/>
      <c r="N62" s="135">
        <f>'将来負担比率（分子）の構造'!M$45</f>
        <v>2771</v>
      </c>
      <c r="O62" s="135"/>
      <c r="P62" s="135"/>
    </row>
    <row r="63" spans="1:16" x14ac:dyDescent="0.15">
      <c r="A63" s="135" t="s">
        <v>28</v>
      </c>
      <c r="B63" s="135">
        <f>'将来負担比率（分子）の構造'!I$44</f>
        <v>7</v>
      </c>
      <c r="C63" s="135"/>
      <c r="D63" s="135"/>
      <c r="E63" s="135">
        <f>'将来負担比率（分子）の構造'!J$44</f>
        <v>6</v>
      </c>
      <c r="F63" s="135"/>
      <c r="G63" s="135"/>
      <c r="H63" s="135">
        <f>'将来負担比率（分子）の構造'!K$44</f>
        <v>4</v>
      </c>
      <c r="I63" s="135"/>
      <c r="J63" s="135"/>
      <c r="K63" s="135">
        <f>'将来負担比率（分子）の構造'!L$44</f>
        <v>3</v>
      </c>
      <c r="L63" s="135"/>
      <c r="M63" s="135"/>
      <c r="N63" s="135">
        <f>'将来負担比率（分子）の構造'!M$44</f>
        <v>1</v>
      </c>
      <c r="O63" s="135"/>
      <c r="P63" s="135"/>
    </row>
    <row r="64" spans="1:16" x14ac:dyDescent="0.15">
      <c r="A64" s="135" t="s">
        <v>27</v>
      </c>
      <c r="B64" s="135">
        <f>'将来負担比率（分子）の構造'!I$43</f>
        <v>10276</v>
      </c>
      <c r="C64" s="135"/>
      <c r="D64" s="135"/>
      <c r="E64" s="135">
        <f>'将来負担比率（分子）の構造'!J$43</f>
        <v>9869</v>
      </c>
      <c r="F64" s="135"/>
      <c r="G64" s="135"/>
      <c r="H64" s="135">
        <f>'将来負担比率（分子）の構造'!K$43</f>
        <v>9381</v>
      </c>
      <c r="I64" s="135"/>
      <c r="J64" s="135"/>
      <c r="K64" s="135">
        <f>'将来負担比率（分子）の構造'!L$43</f>
        <v>8959</v>
      </c>
      <c r="L64" s="135"/>
      <c r="M64" s="135"/>
      <c r="N64" s="135">
        <f>'将来負担比率（分子）の構造'!M$43</f>
        <v>8557</v>
      </c>
      <c r="O64" s="135"/>
      <c r="P64" s="135"/>
    </row>
    <row r="65" spans="1:16" x14ac:dyDescent="0.15">
      <c r="A65" s="135" t="s">
        <v>26</v>
      </c>
      <c r="B65" s="135">
        <f>'将来負担比率（分子）の構造'!I$42</f>
        <v>150</v>
      </c>
      <c r="C65" s="135"/>
      <c r="D65" s="135"/>
      <c r="E65" s="135">
        <f>'将来負担比率（分子）の構造'!J$42</f>
        <v>150</v>
      </c>
      <c r="F65" s="135"/>
      <c r="G65" s="135"/>
      <c r="H65" s="135">
        <f>'将来負担比率（分子）の構造'!K$42</f>
        <v>115</v>
      </c>
      <c r="I65" s="135"/>
      <c r="J65" s="135"/>
      <c r="K65" s="135">
        <f>'将来負担比率（分子）の構造'!L$42</f>
        <v>77</v>
      </c>
      <c r="L65" s="135"/>
      <c r="M65" s="135"/>
      <c r="N65" s="135">
        <f>'将来負担比率（分子）の構造'!M$42</f>
        <v>78</v>
      </c>
      <c r="O65" s="135"/>
      <c r="P65" s="135"/>
    </row>
    <row r="66" spans="1:16" x14ac:dyDescent="0.15">
      <c r="A66" s="135" t="s">
        <v>25</v>
      </c>
      <c r="B66" s="135">
        <f>'将来負担比率（分子）の構造'!I$41</f>
        <v>19836</v>
      </c>
      <c r="C66" s="135"/>
      <c r="D66" s="135"/>
      <c r="E66" s="135">
        <f>'将来負担比率（分子）の構造'!J$41</f>
        <v>18912</v>
      </c>
      <c r="F66" s="135"/>
      <c r="G66" s="135"/>
      <c r="H66" s="135">
        <f>'将来負担比率（分子）の構造'!K$41</f>
        <v>18707</v>
      </c>
      <c r="I66" s="135"/>
      <c r="J66" s="135"/>
      <c r="K66" s="135">
        <f>'将来負担比率（分子）の構造'!L$41</f>
        <v>18377</v>
      </c>
      <c r="L66" s="135"/>
      <c r="M66" s="135"/>
      <c r="N66" s="135">
        <f>'将来負担比率（分子）の構造'!M$41</f>
        <v>18386</v>
      </c>
      <c r="O66" s="135"/>
      <c r="P66" s="135"/>
    </row>
    <row r="67" spans="1:16" x14ac:dyDescent="0.15">
      <c r="A67" s="135" t="s">
        <v>62</v>
      </c>
      <c r="B67" s="135" t="e">
        <f>NA()</f>
        <v>#N/A</v>
      </c>
      <c r="C67" s="135">
        <f>IF(ISNUMBER('将来負担比率（分子）の構造'!I$52), IF('将来負担比率（分子）の構造'!I$52 &lt; 0, 0, '将来負担比率（分子）の構造'!I$52), NA())</f>
        <v>11267</v>
      </c>
      <c r="D67" s="135" t="e">
        <f>NA()</f>
        <v>#N/A</v>
      </c>
      <c r="E67" s="135" t="e">
        <f>NA()</f>
        <v>#N/A</v>
      </c>
      <c r="F67" s="135">
        <f>IF(ISNUMBER('将来負担比率（分子）の構造'!J$52), IF('将来負担比率（分子）の構造'!J$52 &lt; 0, 0, '将来負担比率（分子）の構造'!J$52), NA())</f>
        <v>9865</v>
      </c>
      <c r="G67" s="135" t="e">
        <f>NA()</f>
        <v>#N/A</v>
      </c>
      <c r="H67" s="135" t="e">
        <f>NA()</f>
        <v>#N/A</v>
      </c>
      <c r="I67" s="135">
        <f>IF(ISNUMBER('将来負担比率（分子）の構造'!K$52), IF('将来負担比率（分子）の構造'!K$52 &lt; 0, 0, '将来負担比率（分子）の構造'!K$52), NA())</f>
        <v>8701</v>
      </c>
      <c r="J67" s="135" t="e">
        <f>NA()</f>
        <v>#N/A</v>
      </c>
      <c r="K67" s="135" t="e">
        <f>NA()</f>
        <v>#N/A</v>
      </c>
      <c r="L67" s="135">
        <f>IF(ISNUMBER('将来負担比率（分子）の構造'!L$52), IF('将来負担比率（分子）の構造'!L$52 &lt; 0, 0, '将来負担比率（分子）の構造'!L$52), NA())</f>
        <v>7813</v>
      </c>
      <c r="M67" s="135" t="e">
        <f>NA()</f>
        <v>#N/A</v>
      </c>
      <c r="N67" s="135" t="e">
        <f>NA()</f>
        <v>#N/A</v>
      </c>
      <c r="O67" s="135">
        <f>IF(ISNUMBER('将来負担比率（分子）の構造'!M$52), IF('将来負担比率（分子）の構造'!M$52 &lt; 0, 0, '将来負担比率（分子）の構造'!M$52), NA())</f>
        <v>7050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2730669</v>
      </c>
      <c r="S5" s="613"/>
      <c r="T5" s="613"/>
      <c r="U5" s="613"/>
      <c r="V5" s="613"/>
      <c r="W5" s="613"/>
      <c r="X5" s="613"/>
      <c r="Y5" s="614"/>
      <c r="Z5" s="615">
        <v>15.8</v>
      </c>
      <c r="AA5" s="615"/>
      <c r="AB5" s="615"/>
      <c r="AC5" s="615"/>
      <c r="AD5" s="616">
        <v>2730669</v>
      </c>
      <c r="AE5" s="616"/>
      <c r="AF5" s="616"/>
      <c r="AG5" s="616"/>
      <c r="AH5" s="616"/>
      <c r="AI5" s="616"/>
      <c r="AJ5" s="616"/>
      <c r="AK5" s="616"/>
      <c r="AL5" s="617">
        <v>28.4</v>
      </c>
      <c r="AM5" s="618"/>
      <c r="AN5" s="618"/>
      <c r="AO5" s="619"/>
      <c r="AP5" s="609" t="s">
        <v>206</v>
      </c>
      <c r="AQ5" s="610"/>
      <c r="AR5" s="610"/>
      <c r="AS5" s="610"/>
      <c r="AT5" s="610"/>
      <c r="AU5" s="610"/>
      <c r="AV5" s="610"/>
      <c r="AW5" s="610"/>
      <c r="AX5" s="610"/>
      <c r="AY5" s="610"/>
      <c r="AZ5" s="610"/>
      <c r="BA5" s="610"/>
      <c r="BB5" s="610"/>
      <c r="BC5" s="610"/>
      <c r="BD5" s="610"/>
      <c r="BE5" s="610"/>
      <c r="BF5" s="611"/>
      <c r="BG5" s="623">
        <v>2721944</v>
      </c>
      <c r="BH5" s="624"/>
      <c r="BI5" s="624"/>
      <c r="BJ5" s="624"/>
      <c r="BK5" s="624"/>
      <c r="BL5" s="624"/>
      <c r="BM5" s="624"/>
      <c r="BN5" s="625"/>
      <c r="BO5" s="626">
        <v>99.7</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228265</v>
      </c>
      <c r="S6" s="624"/>
      <c r="T6" s="624"/>
      <c r="U6" s="624"/>
      <c r="V6" s="624"/>
      <c r="W6" s="624"/>
      <c r="X6" s="624"/>
      <c r="Y6" s="625"/>
      <c r="Z6" s="626">
        <v>1.3</v>
      </c>
      <c r="AA6" s="626"/>
      <c r="AB6" s="626"/>
      <c r="AC6" s="626"/>
      <c r="AD6" s="627">
        <v>228265</v>
      </c>
      <c r="AE6" s="627"/>
      <c r="AF6" s="627"/>
      <c r="AG6" s="627"/>
      <c r="AH6" s="627"/>
      <c r="AI6" s="627"/>
      <c r="AJ6" s="627"/>
      <c r="AK6" s="627"/>
      <c r="AL6" s="628">
        <v>2.4</v>
      </c>
      <c r="AM6" s="629"/>
      <c r="AN6" s="629"/>
      <c r="AO6" s="630"/>
      <c r="AP6" s="620" t="s">
        <v>212</v>
      </c>
      <c r="AQ6" s="621"/>
      <c r="AR6" s="621"/>
      <c r="AS6" s="621"/>
      <c r="AT6" s="621"/>
      <c r="AU6" s="621"/>
      <c r="AV6" s="621"/>
      <c r="AW6" s="621"/>
      <c r="AX6" s="621"/>
      <c r="AY6" s="621"/>
      <c r="AZ6" s="621"/>
      <c r="BA6" s="621"/>
      <c r="BB6" s="621"/>
      <c r="BC6" s="621"/>
      <c r="BD6" s="621"/>
      <c r="BE6" s="621"/>
      <c r="BF6" s="622"/>
      <c r="BG6" s="623">
        <v>2721944</v>
      </c>
      <c r="BH6" s="624"/>
      <c r="BI6" s="624"/>
      <c r="BJ6" s="624"/>
      <c r="BK6" s="624"/>
      <c r="BL6" s="624"/>
      <c r="BM6" s="624"/>
      <c r="BN6" s="625"/>
      <c r="BO6" s="626">
        <v>99.7</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123392</v>
      </c>
      <c r="CS6" s="624"/>
      <c r="CT6" s="624"/>
      <c r="CU6" s="624"/>
      <c r="CV6" s="624"/>
      <c r="CW6" s="624"/>
      <c r="CX6" s="624"/>
      <c r="CY6" s="625"/>
      <c r="CZ6" s="626">
        <v>0.7</v>
      </c>
      <c r="DA6" s="626"/>
      <c r="DB6" s="626"/>
      <c r="DC6" s="626"/>
      <c r="DD6" s="632" t="s">
        <v>207</v>
      </c>
      <c r="DE6" s="624"/>
      <c r="DF6" s="624"/>
      <c r="DG6" s="624"/>
      <c r="DH6" s="624"/>
      <c r="DI6" s="624"/>
      <c r="DJ6" s="624"/>
      <c r="DK6" s="624"/>
      <c r="DL6" s="624"/>
      <c r="DM6" s="624"/>
      <c r="DN6" s="624"/>
      <c r="DO6" s="624"/>
      <c r="DP6" s="625"/>
      <c r="DQ6" s="632">
        <v>123363</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3891</v>
      </c>
      <c r="S7" s="624"/>
      <c r="T7" s="624"/>
      <c r="U7" s="624"/>
      <c r="V7" s="624"/>
      <c r="W7" s="624"/>
      <c r="X7" s="624"/>
      <c r="Y7" s="625"/>
      <c r="Z7" s="626">
        <v>0</v>
      </c>
      <c r="AA7" s="626"/>
      <c r="AB7" s="626"/>
      <c r="AC7" s="626"/>
      <c r="AD7" s="627">
        <v>3891</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982448</v>
      </c>
      <c r="BH7" s="624"/>
      <c r="BI7" s="624"/>
      <c r="BJ7" s="624"/>
      <c r="BK7" s="624"/>
      <c r="BL7" s="624"/>
      <c r="BM7" s="624"/>
      <c r="BN7" s="625"/>
      <c r="BO7" s="626">
        <v>36</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2715634</v>
      </c>
      <c r="CS7" s="624"/>
      <c r="CT7" s="624"/>
      <c r="CU7" s="624"/>
      <c r="CV7" s="624"/>
      <c r="CW7" s="624"/>
      <c r="CX7" s="624"/>
      <c r="CY7" s="625"/>
      <c r="CZ7" s="626">
        <v>15.9</v>
      </c>
      <c r="DA7" s="626"/>
      <c r="DB7" s="626"/>
      <c r="DC7" s="626"/>
      <c r="DD7" s="632">
        <v>40664</v>
      </c>
      <c r="DE7" s="624"/>
      <c r="DF7" s="624"/>
      <c r="DG7" s="624"/>
      <c r="DH7" s="624"/>
      <c r="DI7" s="624"/>
      <c r="DJ7" s="624"/>
      <c r="DK7" s="624"/>
      <c r="DL7" s="624"/>
      <c r="DM7" s="624"/>
      <c r="DN7" s="624"/>
      <c r="DO7" s="624"/>
      <c r="DP7" s="625"/>
      <c r="DQ7" s="632">
        <v>2073016</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10751</v>
      </c>
      <c r="S8" s="624"/>
      <c r="T8" s="624"/>
      <c r="U8" s="624"/>
      <c r="V8" s="624"/>
      <c r="W8" s="624"/>
      <c r="X8" s="624"/>
      <c r="Y8" s="625"/>
      <c r="Z8" s="626">
        <v>0.1</v>
      </c>
      <c r="AA8" s="626"/>
      <c r="AB8" s="626"/>
      <c r="AC8" s="626"/>
      <c r="AD8" s="627">
        <v>10751</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31869</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3430524</v>
      </c>
      <c r="CS8" s="624"/>
      <c r="CT8" s="624"/>
      <c r="CU8" s="624"/>
      <c r="CV8" s="624"/>
      <c r="CW8" s="624"/>
      <c r="CX8" s="624"/>
      <c r="CY8" s="625"/>
      <c r="CZ8" s="626">
        <v>20.100000000000001</v>
      </c>
      <c r="DA8" s="626"/>
      <c r="DB8" s="626"/>
      <c r="DC8" s="626"/>
      <c r="DD8" s="632" t="s">
        <v>207</v>
      </c>
      <c r="DE8" s="624"/>
      <c r="DF8" s="624"/>
      <c r="DG8" s="624"/>
      <c r="DH8" s="624"/>
      <c r="DI8" s="624"/>
      <c r="DJ8" s="624"/>
      <c r="DK8" s="624"/>
      <c r="DL8" s="624"/>
      <c r="DM8" s="624"/>
      <c r="DN8" s="624"/>
      <c r="DO8" s="624"/>
      <c r="DP8" s="625"/>
      <c r="DQ8" s="632">
        <v>1996828</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9729</v>
      </c>
      <c r="S9" s="624"/>
      <c r="T9" s="624"/>
      <c r="U9" s="624"/>
      <c r="V9" s="624"/>
      <c r="W9" s="624"/>
      <c r="X9" s="624"/>
      <c r="Y9" s="625"/>
      <c r="Z9" s="626">
        <v>0.1</v>
      </c>
      <c r="AA9" s="626"/>
      <c r="AB9" s="626"/>
      <c r="AC9" s="626"/>
      <c r="AD9" s="627">
        <v>9729</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652262</v>
      </c>
      <c r="BH9" s="624"/>
      <c r="BI9" s="624"/>
      <c r="BJ9" s="624"/>
      <c r="BK9" s="624"/>
      <c r="BL9" s="624"/>
      <c r="BM9" s="624"/>
      <c r="BN9" s="625"/>
      <c r="BO9" s="626">
        <v>23.9</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1253500</v>
      </c>
      <c r="CS9" s="624"/>
      <c r="CT9" s="624"/>
      <c r="CU9" s="624"/>
      <c r="CV9" s="624"/>
      <c r="CW9" s="624"/>
      <c r="CX9" s="624"/>
      <c r="CY9" s="625"/>
      <c r="CZ9" s="626">
        <v>7.4</v>
      </c>
      <c r="DA9" s="626"/>
      <c r="DB9" s="626"/>
      <c r="DC9" s="626"/>
      <c r="DD9" s="632">
        <v>8470</v>
      </c>
      <c r="DE9" s="624"/>
      <c r="DF9" s="624"/>
      <c r="DG9" s="624"/>
      <c r="DH9" s="624"/>
      <c r="DI9" s="624"/>
      <c r="DJ9" s="624"/>
      <c r="DK9" s="624"/>
      <c r="DL9" s="624"/>
      <c r="DM9" s="624"/>
      <c r="DN9" s="624"/>
      <c r="DO9" s="624"/>
      <c r="DP9" s="625"/>
      <c r="DQ9" s="632">
        <v>1056736</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416118</v>
      </c>
      <c r="S10" s="624"/>
      <c r="T10" s="624"/>
      <c r="U10" s="624"/>
      <c r="V10" s="624"/>
      <c r="W10" s="624"/>
      <c r="X10" s="624"/>
      <c r="Y10" s="625"/>
      <c r="Z10" s="626">
        <v>2.4</v>
      </c>
      <c r="AA10" s="626"/>
      <c r="AB10" s="626"/>
      <c r="AC10" s="626"/>
      <c r="AD10" s="627">
        <v>416118</v>
      </c>
      <c r="AE10" s="627"/>
      <c r="AF10" s="627"/>
      <c r="AG10" s="627"/>
      <c r="AH10" s="627"/>
      <c r="AI10" s="627"/>
      <c r="AJ10" s="627"/>
      <c r="AK10" s="627"/>
      <c r="AL10" s="628">
        <v>4.3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64682</v>
      </c>
      <c r="BH10" s="624"/>
      <c r="BI10" s="624"/>
      <c r="BJ10" s="624"/>
      <c r="BK10" s="624"/>
      <c r="BL10" s="624"/>
      <c r="BM10" s="624"/>
      <c r="BN10" s="625"/>
      <c r="BO10" s="626">
        <v>2.4</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16064</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136</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19879</v>
      </c>
      <c r="S11" s="624"/>
      <c r="T11" s="624"/>
      <c r="U11" s="624"/>
      <c r="V11" s="624"/>
      <c r="W11" s="624"/>
      <c r="X11" s="624"/>
      <c r="Y11" s="625"/>
      <c r="Z11" s="626">
        <v>0.1</v>
      </c>
      <c r="AA11" s="626"/>
      <c r="AB11" s="626"/>
      <c r="AC11" s="626"/>
      <c r="AD11" s="627">
        <v>19879</v>
      </c>
      <c r="AE11" s="627"/>
      <c r="AF11" s="627"/>
      <c r="AG11" s="627"/>
      <c r="AH11" s="627"/>
      <c r="AI11" s="627"/>
      <c r="AJ11" s="627"/>
      <c r="AK11" s="627"/>
      <c r="AL11" s="628">
        <v>0.2</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233635</v>
      </c>
      <c r="BH11" s="624"/>
      <c r="BI11" s="624"/>
      <c r="BJ11" s="624"/>
      <c r="BK11" s="624"/>
      <c r="BL11" s="624"/>
      <c r="BM11" s="624"/>
      <c r="BN11" s="625"/>
      <c r="BO11" s="626">
        <v>8.6</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1482981</v>
      </c>
      <c r="CS11" s="624"/>
      <c r="CT11" s="624"/>
      <c r="CU11" s="624"/>
      <c r="CV11" s="624"/>
      <c r="CW11" s="624"/>
      <c r="CX11" s="624"/>
      <c r="CY11" s="625"/>
      <c r="CZ11" s="626">
        <v>8.6999999999999993</v>
      </c>
      <c r="DA11" s="626"/>
      <c r="DB11" s="626"/>
      <c r="DC11" s="626"/>
      <c r="DD11" s="632">
        <v>113672</v>
      </c>
      <c r="DE11" s="624"/>
      <c r="DF11" s="624"/>
      <c r="DG11" s="624"/>
      <c r="DH11" s="624"/>
      <c r="DI11" s="624"/>
      <c r="DJ11" s="624"/>
      <c r="DK11" s="624"/>
      <c r="DL11" s="624"/>
      <c r="DM11" s="624"/>
      <c r="DN11" s="624"/>
      <c r="DO11" s="624"/>
      <c r="DP11" s="625"/>
      <c r="DQ11" s="632">
        <v>841329</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1543679</v>
      </c>
      <c r="BH12" s="624"/>
      <c r="BI12" s="624"/>
      <c r="BJ12" s="624"/>
      <c r="BK12" s="624"/>
      <c r="BL12" s="624"/>
      <c r="BM12" s="624"/>
      <c r="BN12" s="625"/>
      <c r="BO12" s="626">
        <v>56.5</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464445</v>
      </c>
      <c r="CS12" s="624"/>
      <c r="CT12" s="624"/>
      <c r="CU12" s="624"/>
      <c r="CV12" s="624"/>
      <c r="CW12" s="624"/>
      <c r="CX12" s="624"/>
      <c r="CY12" s="625"/>
      <c r="CZ12" s="626">
        <v>2.7</v>
      </c>
      <c r="DA12" s="626"/>
      <c r="DB12" s="626"/>
      <c r="DC12" s="626"/>
      <c r="DD12" s="632">
        <v>144475</v>
      </c>
      <c r="DE12" s="624"/>
      <c r="DF12" s="624"/>
      <c r="DG12" s="624"/>
      <c r="DH12" s="624"/>
      <c r="DI12" s="624"/>
      <c r="DJ12" s="624"/>
      <c r="DK12" s="624"/>
      <c r="DL12" s="624"/>
      <c r="DM12" s="624"/>
      <c r="DN12" s="624"/>
      <c r="DO12" s="624"/>
      <c r="DP12" s="625"/>
      <c r="DQ12" s="632">
        <v>305632</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54892</v>
      </c>
      <c r="S13" s="624"/>
      <c r="T13" s="624"/>
      <c r="U13" s="624"/>
      <c r="V13" s="624"/>
      <c r="W13" s="624"/>
      <c r="X13" s="624"/>
      <c r="Y13" s="625"/>
      <c r="Z13" s="626">
        <v>0.3</v>
      </c>
      <c r="AA13" s="626"/>
      <c r="AB13" s="626"/>
      <c r="AC13" s="626"/>
      <c r="AD13" s="627">
        <v>54892</v>
      </c>
      <c r="AE13" s="627"/>
      <c r="AF13" s="627"/>
      <c r="AG13" s="627"/>
      <c r="AH13" s="627"/>
      <c r="AI13" s="627"/>
      <c r="AJ13" s="627"/>
      <c r="AK13" s="627"/>
      <c r="AL13" s="628">
        <v>0.6</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1538924</v>
      </c>
      <c r="BH13" s="624"/>
      <c r="BI13" s="624"/>
      <c r="BJ13" s="624"/>
      <c r="BK13" s="624"/>
      <c r="BL13" s="624"/>
      <c r="BM13" s="624"/>
      <c r="BN13" s="625"/>
      <c r="BO13" s="626">
        <v>56.4</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1383788</v>
      </c>
      <c r="CS13" s="624"/>
      <c r="CT13" s="624"/>
      <c r="CU13" s="624"/>
      <c r="CV13" s="624"/>
      <c r="CW13" s="624"/>
      <c r="CX13" s="624"/>
      <c r="CY13" s="625"/>
      <c r="CZ13" s="626">
        <v>8.1</v>
      </c>
      <c r="DA13" s="626"/>
      <c r="DB13" s="626"/>
      <c r="DC13" s="626"/>
      <c r="DD13" s="632">
        <v>332924</v>
      </c>
      <c r="DE13" s="624"/>
      <c r="DF13" s="624"/>
      <c r="DG13" s="624"/>
      <c r="DH13" s="624"/>
      <c r="DI13" s="624"/>
      <c r="DJ13" s="624"/>
      <c r="DK13" s="624"/>
      <c r="DL13" s="624"/>
      <c r="DM13" s="624"/>
      <c r="DN13" s="624"/>
      <c r="DO13" s="624"/>
      <c r="DP13" s="625"/>
      <c r="DQ13" s="632">
        <v>976492</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61950</v>
      </c>
      <c r="BH14" s="624"/>
      <c r="BI14" s="624"/>
      <c r="BJ14" s="624"/>
      <c r="BK14" s="624"/>
      <c r="BL14" s="624"/>
      <c r="BM14" s="624"/>
      <c r="BN14" s="625"/>
      <c r="BO14" s="626">
        <v>2.2999999999999998</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1107327</v>
      </c>
      <c r="CS14" s="624"/>
      <c r="CT14" s="624"/>
      <c r="CU14" s="624"/>
      <c r="CV14" s="624"/>
      <c r="CW14" s="624"/>
      <c r="CX14" s="624"/>
      <c r="CY14" s="625"/>
      <c r="CZ14" s="626">
        <v>6.5</v>
      </c>
      <c r="DA14" s="626"/>
      <c r="DB14" s="626"/>
      <c r="DC14" s="626"/>
      <c r="DD14" s="632">
        <v>506774</v>
      </c>
      <c r="DE14" s="624"/>
      <c r="DF14" s="624"/>
      <c r="DG14" s="624"/>
      <c r="DH14" s="624"/>
      <c r="DI14" s="624"/>
      <c r="DJ14" s="624"/>
      <c r="DK14" s="624"/>
      <c r="DL14" s="624"/>
      <c r="DM14" s="624"/>
      <c r="DN14" s="624"/>
      <c r="DO14" s="624"/>
      <c r="DP14" s="625"/>
      <c r="DQ14" s="632">
        <v>583668</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5353</v>
      </c>
      <c r="S15" s="624"/>
      <c r="T15" s="624"/>
      <c r="U15" s="624"/>
      <c r="V15" s="624"/>
      <c r="W15" s="624"/>
      <c r="X15" s="624"/>
      <c r="Y15" s="625"/>
      <c r="Z15" s="626">
        <v>0</v>
      </c>
      <c r="AA15" s="626"/>
      <c r="AB15" s="626"/>
      <c r="AC15" s="626"/>
      <c r="AD15" s="627">
        <v>5353</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133867</v>
      </c>
      <c r="BH15" s="624"/>
      <c r="BI15" s="624"/>
      <c r="BJ15" s="624"/>
      <c r="BK15" s="624"/>
      <c r="BL15" s="624"/>
      <c r="BM15" s="624"/>
      <c r="BN15" s="625"/>
      <c r="BO15" s="626">
        <v>4.9000000000000004</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2388169</v>
      </c>
      <c r="CS15" s="624"/>
      <c r="CT15" s="624"/>
      <c r="CU15" s="624"/>
      <c r="CV15" s="624"/>
      <c r="CW15" s="624"/>
      <c r="CX15" s="624"/>
      <c r="CY15" s="625"/>
      <c r="CZ15" s="626">
        <v>14</v>
      </c>
      <c r="DA15" s="626"/>
      <c r="DB15" s="626"/>
      <c r="DC15" s="626"/>
      <c r="DD15" s="632">
        <v>1475011</v>
      </c>
      <c r="DE15" s="624"/>
      <c r="DF15" s="624"/>
      <c r="DG15" s="624"/>
      <c r="DH15" s="624"/>
      <c r="DI15" s="624"/>
      <c r="DJ15" s="624"/>
      <c r="DK15" s="624"/>
      <c r="DL15" s="624"/>
      <c r="DM15" s="624"/>
      <c r="DN15" s="624"/>
      <c r="DO15" s="624"/>
      <c r="DP15" s="625"/>
      <c r="DQ15" s="632">
        <v>1019143</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6786429</v>
      </c>
      <c r="S16" s="624"/>
      <c r="T16" s="624"/>
      <c r="U16" s="624"/>
      <c r="V16" s="624"/>
      <c r="W16" s="624"/>
      <c r="X16" s="624"/>
      <c r="Y16" s="625"/>
      <c r="Z16" s="626">
        <v>39.1</v>
      </c>
      <c r="AA16" s="626"/>
      <c r="AB16" s="626"/>
      <c r="AC16" s="626"/>
      <c r="AD16" s="627">
        <v>6093336</v>
      </c>
      <c r="AE16" s="627"/>
      <c r="AF16" s="627"/>
      <c r="AG16" s="627"/>
      <c r="AH16" s="627"/>
      <c r="AI16" s="627"/>
      <c r="AJ16" s="627"/>
      <c r="AK16" s="627"/>
      <c r="AL16" s="628">
        <v>63.4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9161</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4148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6093336</v>
      </c>
      <c r="S17" s="624"/>
      <c r="T17" s="624"/>
      <c r="U17" s="624"/>
      <c r="V17" s="624"/>
      <c r="W17" s="624"/>
      <c r="X17" s="624"/>
      <c r="Y17" s="625"/>
      <c r="Z17" s="626">
        <v>35.1</v>
      </c>
      <c r="AA17" s="626"/>
      <c r="AB17" s="626"/>
      <c r="AC17" s="626"/>
      <c r="AD17" s="627">
        <v>6093336</v>
      </c>
      <c r="AE17" s="627"/>
      <c r="AF17" s="627"/>
      <c r="AG17" s="627"/>
      <c r="AH17" s="627"/>
      <c r="AI17" s="627"/>
      <c r="AJ17" s="627"/>
      <c r="AK17" s="627"/>
      <c r="AL17" s="628">
        <v>63.4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2659561</v>
      </c>
      <c r="CS17" s="624"/>
      <c r="CT17" s="624"/>
      <c r="CU17" s="624"/>
      <c r="CV17" s="624"/>
      <c r="CW17" s="624"/>
      <c r="CX17" s="624"/>
      <c r="CY17" s="625"/>
      <c r="CZ17" s="626">
        <v>15.6</v>
      </c>
      <c r="DA17" s="626"/>
      <c r="DB17" s="626"/>
      <c r="DC17" s="626"/>
      <c r="DD17" s="632" t="s">
        <v>108</v>
      </c>
      <c r="DE17" s="624"/>
      <c r="DF17" s="624"/>
      <c r="DG17" s="624"/>
      <c r="DH17" s="624"/>
      <c r="DI17" s="624"/>
      <c r="DJ17" s="624"/>
      <c r="DK17" s="624"/>
      <c r="DL17" s="624"/>
      <c r="DM17" s="624"/>
      <c r="DN17" s="624"/>
      <c r="DO17" s="624"/>
      <c r="DP17" s="625"/>
      <c r="DQ17" s="632">
        <v>2615492</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693088</v>
      </c>
      <c r="S18" s="624"/>
      <c r="T18" s="624"/>
      <c r="U18" s="624"/>
      <c r="V18" s="624"/>
      <c r="W18" s="624"/>
      <c r="X18" s="624"/>
      <c r="Y18" s="625"/>
      <c r="Z18" s="626">
        <v>4</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5</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8725</v>
      </c>
      <c r="BH19" s="624"/>
      <c r="BI19" s="624"/>
      <c r="BJ19" s="624"/>
      <c r="BK19" s="624"/>
      <c r="BL19" s="624"/>
      <c r="BM19" s="624"/>
      <c r="BN19" s="625"/>
      <c r="BO19" s="626">
        <v>0.3</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10265976</v>
      </c>
      <c r="S20" s="624"/>
      <c r="T20" s="624"/>
      <c r="U20" s="624"/>
      <c r="V20" s="624"/>
      <c r="W20" s="624"/>
      <c r="X20" s="624"/>
      <c r="Y20" s="625"/>
      <c r="Z20" s="626">
        <v>59.2</v>
      </c>
      <c r="AA20" s="626"/>
      <c r="AB20" s="626"/>
      <c r="AC20" s="626"/>
      <c r="AD20" s="627">
        <v>9572883</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8725</v>
      </c>
      <c r="BH20" s="624"/>
      <c r="BI20" s="624"/>
      <c r="BJ20" s="624"/>
      <c r="BK20" s="624"/>
      <c r="BL20" s="624"/>
      <c r="BM20" s="624"/>
      <c r="BN20" s="625"/>
      <c r="BO20" s="626">
        <v>0.3</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17034546</v>
      </c>
      <c r="CS20" s="624"/>
      <c r="CT20" s="624"/>
      <c r="CU20" s="624"/>
      <c r="CV20" s="624"/>
      <c r="CW20" s="624"/>
      <c r="CX20" s="624"/>
      <c r="CY20" s="625"/>
      <c r="CZ20" s="626">
        <v>100</v>
      </c>
      <c r="DA20" s="626"/>
      <c r="DB20" s="626"/>
      <c r="DC20" s="626"/>
      <c r="DD20" s="632">
        <v>2621990</v>
      </c>
      <c r="DE20" s="624"/>
      <c r="DF20" s="624"/>
      <c r="DG20" s="624"/>
      <c r="DH20" s="624"/>
      <c r="DI20" s="624"/>
      <c r="DJ20" s="624"/>
      <c r="DK20" s="624"/>
      <c r="DL20" s="624"/>
      <c r="DM20" s="624"/>
      <c r="DN20" s="624"/>
      <c r="DO20" s="624"/>
      <c r="DP20" s="625"/>
      <c r="DQ20" s="632">
        <v>11595983</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4836</v>
      </c>
      <c r="S21" s="624"/>
      <c r="T21" s="624"/>
      <c r="U21" s="624"/>
      <c r="V21" s="624"/>
      <c r="W21" s="624"/>
      <c r="X21" s="624"/>
      <c r="Y21" s="625"/>
      <c r="Z21" s="626">
        <v>0</v>
      </c>
      <c r="AA21" s="626"/>
      <c r="AB21" s="626"/>
      <c r="AC21" s="626"/>
      <c r="AD21" s="627">
        <v>4836</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8725</v>
      </c>
      <c r="BH21" s="624"/>
      <c r="BI21" s="624"/>
      <c r="BJ21" s="624"/>
      <c r="BK21" s="624"/>
      <c r="BL21" s="624"/>
      <c r="BM21" s="624"/>
      <c r="BN21" s="625"/>
      <c r="BO21" s="626">
        <v>0.3</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107306</v>
      </c>
      <c r="S22" s="624"/>
      <c r="T22" s="624"/>
      <c r="U22" s="624"/>
      <c r="V22" s="624"/>
      <c r="W22" s="624"/>
      <c r="X22" s="624"/>
      <c r="Y22" s="625"/>
      <c r="Z22" s="626">
        <v>0.6</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445205</v>
      </c>
      <c r="S23" s="624"/>
      <c r="T23" s="624"/>
      <c r="U23" s="624"/>
      <c r="V23" s="624"/>
      <c r="W23" s="624"/>
      <c r="X23" s="624"/>
      <c r="Y23" s="625"/>
      <c r="Z23" s="626">
        <v>2.6</v>
      </c>
      <c r="AA23" s="626"/>
      <c r="AB23" s="626"/>
      <c r="AC23" s="626"/>
      <c r="AD23" s="627">
        <v>409</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16779</v>
      </c>
      <c r="S24" s="624"/>
      <c r="T24" s="624"/>
      <c r="U24" s="624"/>
      <c r="V24" s="624"/>
      <c r="W24" s="624"/>
      <c r="X24" s="624"/>
      <c r="Y24" s="625"/>
      <c r="Z24" s="626">
        <v>0.1</v>
      </c>
      <c r="AA24" s="626"/>
      <c r="AB24" s="626"/>
      <c r="AC24" s="626"/>
      <c r="AD24" s="627">
        <v>59</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7277696</v>
      </c>
      <c r="CS24" s="613"/>
      <c r="CT24" s="613"/>
      <c r="CU24" s="613"/>
      <c r="CV24" s="613"/>
      <c r="CW24" s="613"/>
      <c r="CX24" s="613"/>
      <c r="CY24" s="614"/>
      <c r="CZ24" s="650">
        <v>42.7</v>
      </c>
      <c r="DA24" s="651"/>
      <c r="DB24" s="651"/>
      <c r="DC24" s="652"/>
      <c r="DD24" s="649">
        <v>5918176</v>
      </c>
      <c r="DE24" s="613"/>
      <c r="DF24" s="613"/>
      <c r="DG24" s="613"/>
      <c r="DH24" s="613"/>
      <c r="DI24" s="613"/>
      <c r="DJ24" s="613"/>
      <c r="DK24" s="614"/>
      <c r="DL24" s="649">
        <v>5740630</v>
      </c>
      <c r="DM24" s="613"/>
      <c r="DN24" s="613"/>
      <c r="DO24" s="613"/>
      <c r="DP24" s="613"/>
      <c r="DQ24" s="613"/>
      <c r="DR24" s="613"/>
      <c r="DS24" s="613"/>
      <c r="DT24" s="613"/>
      <c r="DU24" s="613"/>
      <c r="DV24" s="614"/>
      <c r="DW24" s="617">
        <v>56.6</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1587293</v>
      </c>
      <c r="S25" s="624"/>
      <c r="T25" s="624"/>
      <c r="U25" s="624"/>
      <c r="V25" s="624"/>
      <c r="W25" s="624"/>
      <c r="X25" s="624"/>
      <c r="Y25" s="625"/>
      <c r="Z25" s="626">
        <v>9.1999999999999993</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2777205</v>
      </c>
      <c r="CS25" s="655"/>
      <c r="CT25" s="655"/>
      <c r="CU25" s="655"/>
      <c r="CV25" s="655"/>
      <c r="CW25" s="655"/>
      <c r="CX25" s="655"/>
      <c r="CY25" s="656"/>
      <c r="CZ25" s="657">
        <v>16.3</v>
      </c>
      <c r="DA25" s="658"/>
      <c r="DB25" s="658"/>
      <c r="DC25" s="659"/>
      <c r="DD25" s="632">
        <v>2641919</v>
      </c>
      <c r="DE25" s="655"/>
      <c r="DF25" s="655"/>
      <c r="DG25" s="655"/>
      <c r="DH25" s="655"/>
      <c r="DI25" s="655"/>
      <c r="DJ25" s="655"/>
      <c r="DK25" s="656"/>
      <c r="DL25" s="632">
        <v>2466422</v>
      </c>
      <c r="DM25" s="655"/>
      <c r="DN25" s="655"/>
      <c r="DO25" s="655"/>
      <c r="DP25" s="655"/>
      <c r="DQ25" s="655"/>
      <c r="DR25" s="655"/>
      <c r="DS25" s="655"/>
      <c r="DT25" s="655"/>
      <c r="DU25" s="655"/>
      <c r="DV25" s="656"/>
      <c r="DW25" s="628">
        <v>24.3</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1792002</v>
      </c>
      <c r="CS26" s="624"/>
      <c r="CT26" s="624"/>
      <c r="CU26" s="624"/>
      <c r="CV26" s="624"/>
      <c r="CW26" s="624"/>
      <c r="CX26" s="624"/>
      <c r="CY26" s="625"/>
      <c r="CZ26" s="657">
        <v>10.5</v>
      </c>
      <c r="DA26" s="658"/>
      <c r="DB26" s="658"/>
      <c r="DC26" s="659"/>
      <c r="DD26" s="632">
        <v>1690129</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1260960</v>
      </c>
      <c r="S27" s="624"/>
      <c r="T27" s="624"/>
      <c r="U27" s="624"/>
      <c r="V27" s="624"/>
      <c r="W27" s="624"/>
      <c r="X27" s="624"/>
      <c r="Y27" s="625"/>
      <c r="Z27" s="626">
        <v>7.3</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2730669</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1840930</v>
      </c>
      <c r="CS27" s="655"/>
      <c r="CT27" s="655"/>
      <c r="CU27" s="655"/>
      <c r="CV27" s="655"/>
      <c r="CW27" s="655"/>
      <c r="CX27" s="655"/>
      <c r="CY27" s="656"/>
      <c r="CZ27" s="657">
        <v>10.8</v>
      </c>
      <c r="DA27" s="658"/>
      <c r="DB27" s="658"/>
      <c r="DC27" s="659"/>
      <c r="DD27" s="632">
        <v>660765</v>
      </c>
      <c r="DE27" s="655"/>
      <c r="DF27" s="655"/>
      <c r="DG27" s="655"/>
      <c r="DH27" s="655"/>
      <c r="DI27" s="655"/>
      <c r="DJ27" s="655"/>
      <c r="DK27" s="656"/>
      <c r="DL27" s="632">
        <v>658716</v>
      </c>
      <c r="DM27" s="655"/>
      <c r="DN27" s="655"/>
      <c r="DO27" s="655"/>
      <c r="DP27" s="655"/>
      <c r="DQ27" s="655"/>
      <c r="DR27" s="655"/>
      <c r="DS27" s="655"/>
      <c r="DT27" s="655"/>
      <c r="DU27" s="655"/>
      <c r="DV27" s="656"/>
      <c r="DW27" s="628">
        <v>6.5</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52809</v>
      </c>
      <c r="S28" s="624"/>
      <c r="T28" s="624"/>
      <c r="U28" s="624"/>
      <c r="V28" s="624"/>
      <c r="W28" s="624"/>
      <c r="X28" s="624"/>
      <c r="Y28" s="625"/>
      <c r="Z28" s="626">
        <v>0.3</v>
      </c>
      <c r="AA28" s="626"/>
      <c r="AB28" s="626"/>
      <c r="AC28" s="626"/>
      <c r="AD28" s="627">
        <v>29334</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2659561</v>
      </c>
      <c r="CS28" s="624"/>
      <c r="CT28" s="624"/>
      <c r="CU28" s="624"/>
      <c r="CV28" s="624"/>
      <c r="CW28" s="624"/>
      <c r="CX28" s="624"/>
      <c r="CY28" s="625"/>
      <c r="CZ28" s="657">
        <v>15.6</v>
      </c>
      <c r="DA28" s="658"/>
      <c r="DB28" s="658"/>
      <c r="DC28" s="659"/>
      <c r="DD28" s="632">
        <v>2615492</v>
      </c>
      <c r="DE28" s="624"/>
      <c r="DF28" s="624"/>
      <c r="DG28" s="624"/>
      <c r="DH28" s="624"/>
      <c r="DI28" s="624"/>
      <c r="DJ28" s="624"/>
      <c r="DK28" s="625"/>
      <c r="DL28" s="632">
        <v>2615492</v>
      </c>
      <c r="DM28" s="624"/>
      <c r="DN28" s="624"/>
      <c r="DO28" s="624"/>
      <c r="DP28" s="624"/>
      <c r="DQ28" s="624"/>
      <c r="DR28" s="624"/>
      <c r="DS28" s="624"/>
      <c r="DT28" s="624"/>
      <c r="DU28" s="624"/>
      <c r="DV28" s="625"/>
      <c r="DW28" s="628">
        <v>25.8</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37158</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2659533</v>
      </c>
      <c r="CS29" s="655"/>
      <c r="CT29" s="655"/>
      <c r="CU29" s="655"/>
      <c r="CV29" s="655"/>
      <c r="CW29" s="655"/>
      <c r="CX29" s="655"/>
      <c r="CY29" s="656"/>
      <c r="CZ29" s="657">
        <v>15.6</v>
      </c>
      <c r="DA29" s="658"/>
      <c r="DB29" s="658"/>
      <c r="DC29" s="659"/>
      <c r="DD29" s="632">
        <v>2615464</v>
      </c>
      <c r="DE29" s="655"/>
      <c r="DF29" s="655"/>
      <c r="DG29" s="655"/>
      <c r="DH29" s="655"/>
      <c r="DI29" s="655"/>
      <c r="DJ29" s="655"/>
      <c r="DK29" s="656"/>
      <c r="DL29" s="632">
        <v>2615464</v>
      </c>
      <c r="DM29" s="655"/>
      <c r="DN29" s="655"/>
      <c r="DO29" s="655"/>
      <c r="DP29" s="655"/>
      <c r="DQ29" s="655"/>
      <c r="DR29" s="655"/>
      <c r="DS29" s="655"/>
      <c r="DT29" s="655"/>
      <c r="DU29" s="655"/>
      <c r="DV29" s="656"/>
      <c r="DW29" s="628">
        <v>25.8</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262486</v>
      </c>
      <c r="S30" s="624"/>
      <c r="T30" s="624"/>
      <c r="U30" s="624"/>
      <c r="V30" s="624"/>
      <c r="W30" s="624"/>
      <c r="X30" s="624"/>
      <c r="Y30" s="625"/>
      <c r="Z30" s="626">
        <v>1.5</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98.9</v>
      </c>
      <c r="BH30" s="682"/>
      <c r="BI30" s="682"/>
      <c r="BJ30" s="682"/>
      <c r="BK30" s="682"/>
      <c r="BL30" s="682"/>
      <c r="BM30" s="618">
        <v>96.4</v>
      </c>
      <c r="BN30" s="682"/>
      <c r="BO30" s="682"/>
      <c r="BP30" s="682"/>
      <c r="BQ30" s="683"/>
      <c r="BR30" s="681">
        <v>99</v>
      </c>
      <c r="BS30" s="682"/>
      <c r="BT30" s="682"/>
      <c r="BU30" s="682"/>
      <c r="BV30" s="682"/>
      <c r="BW30" s="682"/>
      <c r="BX30" s="618">
        <v>96.7</v>
      </c>
      <c r="BY30" s="682"/>
      <c r="BZ30" s="682"/>
      <c r="CA30" s="682"/>
      <c r="CB30" s="683"/>
      <c r="CD30" s="686"/>
      <c r="CE30" s="687"/>
      <c r="CF30" s="637" t="s">
        <v>290</v>
      </c>
      <c r="CG30" s="638"/>
      <c r="CH30" s="638"/>
      <c r="CI30" s="638"/>
      <c r="CJ30" s="638"/>
      <c r="CK30" s="638"/>
      <c r="CL30" s="638"/>
      <c r="CM30" s="638"/>
      <c r="CN30" s="638"/>
      <c r="CO30" s="638"/>
      <c r="CP30" s="638"/>
      <c r="CQ30" s="639"/>
      <c r="CR30" s="623">
        <v>2466563</v>
      </c>
      <c r="CS30" s="624"/>
      <c r="CT30" s="624"/>
      <c r="CU30" s="624"/>
      <c r="CV30" s="624"/>
      <c r="CW30" s="624"/>
      <c r="CX30" s="624"/>
      <c r="CY30" s="625"/>
      <c r="CZ30" s="657">
        <v>14.5</v>
      </c>
      <c r="DA30" s="658"/>
      <c r="DB30" s="658"/>
      <c r="DC30" s="659"/>
      <c r="DD30" s="632">
        <v>2426371</v>
      </c>
      <c r="DE30" s="624"/>
      <c r="DF30" s="624"/>
      <c r="DG30" s="624"/>
      <c r="DH30" s="624"/>
      <c r="DI30" s="624"/>
      <c r="DJ30" s="624"/>
      <c r="DK30" s="625"/>
      <c r="DL30" s="632">
        <v>2426371</v>
      </c>
      <c r="DM30" s="624"/>
      <c r="DN30" s="624"/>
      <c r="DO30" s="624"/>
      <c r="DP30" s="624"/>
      <c r="DQ30" s="624"/>
      <c r="DR30" s="624"/>
      <c r="DS30" s="624"/>
      <c r="DT30" s="624"/>
      <c r="DU30" s="624"/>
      <c r="DV30" s="625"/>
      <c r="DW30" s="628">
        <v>23.9</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646625</v>
      </c>
      <c r="S31" s="624"/>
      <c r="T31" s="624"/>
      <c r="U31" s="624"/>
      <c r="V31" s="624"/>
      <c r="W31" s="624"/>
      <c r="X31" s="624"/>
      <c r="Y31" s="625"/>
      <c r="Z31" s="626">
        <v>3.7</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v>
      </c>
      <c r="BH31" s="655"/>
      <c r="BI31" s="655"/>
      <c r="BJ31" s="655"/>
      <c r="BK31" s="655"/>
      <c r="BL31" s="655"/>
      <c r="BM31" s="629">
        <v>97.1</v>
      </c>
      <c r="BN31" s="679"/>
      <c r="BO31" s="679"/>
      <c r="BP31" s="679"/>
      <c r="BQ31" s="680"/>
      <c r="BR31" s="678">
        <v>99.1</v>
      </c>
      <c r="BS31" s="655"/>
      <c r="BT31" s="655"/>
      <c r="BU31" s="655"/>
      <c r="BV31" s="655"/>
      <c r="BW31" s="655"/>
      <c r="BX31" s="629">
        <v>97.3</v>
      </c>
      <c r="BY31" s="679"/>
      <c r="BZ31" s="679"/>
      <c r="CA31" s="679"/>
      <c r="CB31" s="680"/>
      <c r="CD31" s="686"/>
      <c r="CE31" s="687"/>
      <c r="CF31" s="637" t="s">
        <v>294</v>
      </c>
      <c r="CG31" s="638"/>
      <c r="CH31" s="638"/>
      <c r="CI31" s="638"/>
      <c r="CJ31" s="638"/>
      <c r="CK31" s="638"/>
      <c r="CL31" s="638"/>
      <c r="CM31" s="638"/>
      <c r="CN31" s="638"/>
      <c r="CO31" s="638"/>
      <c r="CP31" s="638"/>
      <c r="CQ31" s="639"/>
      <c r="CR31" s="623">
        <v>192970</v>
      </c>
      <c r="CS31" s="655"/>
      <c r="CT31" s="655"/>
      <c r="CU31" s="655"/>
      <c r="CV31" s="655"/>
      <c r="CW31" s="655"/>
      <c r="CX31" s="655"/>
      <c r="CY31" s="656"/>
      <c r="CZ31" s="657">
        <v>1.1000000000000001</v>
      </c>
      <c r="DA31" s="658"/>
      <c r="DB31" s="658"/>
      <c r="DC31" s="659"/>
      <c r="DD31" s="632">
        <v>189093</v>
      </c>
      <c r="DE31" s="655"/>
      <c r="DF31" s="655"/>
      <c r="DG31" s="655"/>
      <c r="DH31" s="655"/>
      <c r="DI31" s="655"/>
      <c r="DJ31" s="655"/>
      <c r="DK31" s="656"/>
      <c r="DL31" s="632">
        <v>189093</v>
      </c>
      <c r="DM31" s="655"/>
      <c r="DN31" s="655"/>
      <c r="DO31" s="655"/>
      <c r="DP31" s="655"/>
      <c r="DQ31" s="655"/>
      <c r="DR31" s="655"/>
      <c r="DS31" s="655"/>
      <c r="DT31" s="655"/>
      <c r="DU31" s="655"/>
      <c r="DV31" s="656"/>
      <c r="DW31" s="628">
        <v>1.9</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172795</v>
      </c>
      <c r="S32" s="624"/>
      <c r="T32" s="624"/>
      <c r="U32" s="624"/>
      <c r="V32" s="624"/>
      <c r="W32" s="624"/>
      <c r="X32" s="624"/>
      <c r="Y32" s="625"/>
      <c r="Z32" s="626">
        <v>1</v>
      </c>
      <c r="AA32" s="626"/>
      <c r="AB32" s="626"/>
      <c r="AC32" s="626"/>
      <c r="AD32" s="627">
        <v>2205</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98.8</v>
      </c>
      <c r="BH32" s="691"/>
      <c r="BI32" s="691"/>
      <c r="BJ32" s="691"/>
      <c r="BK32" s="691"/>
      <c r="BL32" s="691"/>
      <c r="BM32" s="692">
        <v>95.8</v>
      </c>
      <c r="BN32" s="691"/>
      <c r="BO32" s="691"/>
      <c r="BP32" s="691"/>
      <c r="BQ32" s="693"/>
      <c r="BR32" s="690">
        <v>98.8</v>
      </c>
      <c r="BS32" s="691"/>
      <c r="BT32" s="691"/>
      <c r="BU32" s="691"/>
      <c r="BV32" s="691"/>
      <c r="BW32" s="691"/>
      <c r="BX32" s="692">
        <v>96</v>
      </c>
      <c r="BY32" s="691"/>
      <c r="BZ32" s="691"/>
      <c r="CA32" s="691"/>
      <c r="CB32" s="693"/>
      <c r="CD32" s="688"/>
      <c r="CE32" s="689"/>
      <c r="CF32" s="637" t="s">
        <v>297</v>
      </c>
      <c r="CG32" s="638"/>
      <c r="CH32" s="638"/>
      <c r="CI32" s="638"/>
      <c r="CJ32" s="638"/>
      <c r="CK32" s="638"/>
      <c r="CL32" s="638"/>
      <c r="CM32" s="638"/>
      <c r="CN32" s="638"/>
      <c r="CO32" s="638"/>
      <c r="CP32" s="638"/>
      <c r="CQ32" s="639"/>
      <c r="CR32" s="623">
        <v>28</v>
      </c>
      <c r="CS32" s="624"/>
      <c r="CT32" s="624"/>
      <c r="CU32" s="624"/>
      <c r="CV32" s="624"/>
      <c r="CW32" s="624"/>
      <c r="CX32" s="624"/>
      <c r="CY32" s="625"/>
      <c r="CZ32" s="657">
        <v>0</v>
      </c>
      <c r="DA32" s="658"/>
      <c r="DB32" s="658"/>
      <c r="DC32" s="659"/>
      <c r="DD32" s="632">
        <v>28</v>
      </c>
      <c r="DE32" s="624"/>
      <c r="DF32" s="624"/>
      <c r="DG32" s="624"/>
      <c r="DH32" s="624"/>
      <c r="DI32" s="624"/>
      <c r="DJ32" s="624"/>
      <c r="DK32" s="625"/>
      <c r="DL32" s="632">
        <v>28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2476298</v>
      </c>
      <c r="S33" s="624"/>
      <c r="T33" s="624"/>
      <c r="U33" s="624"/>
      <c r="V33" s="624"/>
      <c r="W33" s="624"/>
      <c r="X33" s="624"/>
      <c r="Y33" s="625"/>
      <c r="Z33" s="626">
        <v>14.3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7125699</v>
      </c>
      <c r="CS33" s="655"/>
      <c r="CT33" s="655"/>
      <c r="CU33" s="655"/>
      <c r="CV33" s="655"/>
      <c r="CW33" s="655"/>
      <c r="CX33" s="655"/>
      <c r="CY33" s="656"/>
      <c r="CZ33" s="657">
        <v>41.8</v>
      </c>
      <c r="DA33" s="658"/>
      <c r="DB33" s="658"/>
      <c r="DC33" s="659"/>
      <c r="DD33" s="632">
        <v>5362148</v>
      </c>
      <c r="DE33" s="655"/>
      <c r="DF33" s="655"/>
      <c r="DG33" s="655"/>
      <c r="DH33" s="655"/>
      <c r="DI33" s="655"/>
      <c r="DJ33" s="655"/>
      <c r="DK33" s="656"/>
      <c r="DL33" s="632">
        <v>3319778</v>
      </c>
      <c r="DM33" s="655"/>
      <c r="DN33" s="655"/>
      <c r="DO33" s="655"/>
      <c r="DP33" s="655"/>
      <c r="DQ33" s="655"/>
      <c r="DR33" s="655"/>
      <c r="DS33" s="655"/>
      <c r="DT33" s="655"/>
      <c r="DU33" s="655"/>
      <c r="DV33" s="656"/>
      <c r="DW33" s="628">
        <v>32.700000000000003</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1941698</v>
      </c>
      <c r="CS34" s="624"/>
      <c r="CT34" s="624"/>
      <c r="CU34" s="624"/>
      <c r="CV34" s="624"/>
      <c r="CW34" s="624"/>
      <c r="CX34" s="624"/>
      <c r="CY34" s="625"/>
      <c r="CZ34" s="657">
        <v>11.4</v>
      </c>
      <c r="DA34" s="658"/>
      <c r="DB34" s="658"/>
      <c r="DC34" s="659"/>
      <c r="DD34" s="632">
        <v>1353330</v>
      </c>
      <c r="DE34" s="624"/>
      <c r="DF34" s="624"/>
      <c r="DG34" s="624"/>
      <c r="DH34" s="624"/>
      <c r="DI34" s="624"/>
      <c r="DJ34" s="624"/>
      <c r="DK34" s="625"/>
      <c r="DL34" s="632">
        <v>1142272</v>
      </c>
      <c r="DM34" s="624"/>
      <c r="DN34" s="624"/>
      <c r="DO34" s="624"/>
      <c r="DP34" s="624"/>
      <c r="DQ34" s="624"/>
      <c r="DR34" s="624"/>
      <c r="DS34" s="624"/>
      <c r="DT34" s="624"/>
      <c r="DU34" s="624"/>
      <c r="DV34" s="625"/>
      <c r="DW34" s="628">
        <v>11.3</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539598</v>
      </c>
      <c r="S35" s="624"/>
      <c r="T35" s="624"/>
      <c r="U35" s="624"/>
      <c r="V35" s="624"/>
      <c r="W35" s="624"/>
      <c r="X35" s="624"/>
      <c r="Y35" s="625"/>
      <c r="Z35" s="626">
        <v>3.1</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2391329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95167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450193</v>
      </c>
      <c r="CS35" s="655"/>
      <c r="CT35" s="655"/>
      <c r="CU35" s="655"/>
      <c r="CV35" s="655"/>
      <c r="CW35" s="655"/>
      <c r="CX35" s="655"/>
      <c r="CY35" s="656"/>
      <c r="CZ35" s="657">
        <v>2.6</v>
      </c>
      <c r="DA35" s="658"/>
      <c r="DB35" s="658"/>
      <c r="DC35" s="659"/>
      <c r="DD35" s="632">
        <v>320935</v>
      </c>
      <c r="DE35" s="655"/>
      <c r="DF35" s="655"/>
      <c r="DG35" s="655"/>
      <c r="DH35" s="655"/>
      <c r="DI35" s="655"/>
      <c r="DJ35" s="655"/>
      <c r="DK35" s="656"/>
      <c r="DL35" s="632">
        <v>302360</v>
      </c>
      <c r="DM35" s="655"/>
      <c r="DN35" s="655"/>
      <c r="DO35" s="655"/>
      <c r="DP35" s="655"/>
      <c r="DQ35" s="655"/>
      <c r="DR35" s="655"/>
      <c r="DS35" s="655"/>
      <c r="DT35" s="655"/>
      <c r="DU35" s="655"/>
      <c r="DV35" s="656"/>
      <c r="DW35" s="628">
        <v>3</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17336526</v>
      </c>
      <c r="S36" s="696"/>
      <c r="T36" s="696"/>
      <c r="U36" s="696"/>
      <c r="V36" s="696"/>
      <c r="W36" s="696"/>
      <c r="X36" s="696"/>
      <c r="Y36" s="697"/>
      <c r="Z36" s="698">
        <v>100</v>
      </c>
      <c r="AA36" s="698"/>
      <c r="AB36" s="698"/>
      <c r="AC36" s="698"/>
      <c r="AD36" s="699">
        <v>9609726</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777736</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73167</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2220047</v>
      </c>
      <c r="CS36" s="624"/>
      <c r="CT36" s="624"/>
      <c r="CU36" s="624"/>
      <c r="CV36" s="624"/>
      <c r="CW36" s="624"/>
      <c r="CX36" s="624"/>
      <c r="CY36" s="625"/>
      <c r="CZ36" s="657">
        <v>13</v>
      </c>
      <c r="DA36" s="658"/>
      <c r="DB36" s="658"/>
      <c r="DC36" s="659"/>
      <c r="DD36" s="632">
        <v>1473504</v>
      </c>
      <c r="DE36" s="624"/>
      <c r="DF36" s="624"/>
      <c r="DG36" s="624"/>
      <c r="DH36" s="624"/>
      <c r="DI36" s="624"/>
      <c r="DJ36" s="624"/>
      <c r="DK36" s="625"/>
      <c r="DL36" s="632">
        <v>797944</v>
      </c>
      <c r="DM36" s="624"/>
      <c r="DN36" s="624"/>
      <c r="DO36" s="624"/>
      <c r="DP36" s="624"/>
      <c r="DQ36" s="624"/>
      <c r="DR36" s="624"/>
      <c r="DS36" s="624"/>
      <c r="DT36" s="624"/>
      <c r="DU36" s="624"/>
      <c r="DV36" s="625"/>
      <c r="DW36" s="628">
        <v>7.9</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326358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2729</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184721</v>
      </c>
      <c r="CS37" s="655"/>
      <c r="CT37" s="655"/>
      <c r="CU37" s="655"/>
      <c r="CV37" s="655"/>
      <c r="CW37" s="655"/>
      <c r="CX37" s="655"/>
      <c r="CY37" s="656"/>
      <c r="CZ37" s="657">
        <v>1.1000000000000001</v>
      </c>
      <c r="DA37" s="658"/>
      <c r="DB37" s="658"/>
      <c r="DC37" s="659"/>
      <c r="DD37" s="632">
        <v>184721</v>
      </c>
      <c r="DE37" s="655"/>
      <c r="DF37" s="655"/>
      <c r="DG37" s="655"/>
      <c r="DH37" s="655"/>
      <c r="DI37" s="655"/>
      <c r="DJ37" s="655"/>
      <c r="DK37" s="656"/>
      <c r="DL37" s="632">
        <v>184721</v>
      </c>
      <c r="DM37" s="655"/>
      <c r="DN37" s="655"/>
      <c r="DO37" s="655"/>
      <c r="DP37" s="655"/>
      <c r="DQ37" s="655"/>
      <c r="DR37" s="655"/>
      <c r="DS37" s="655"/>
      <c r="DT37" s="655"/>
      <c r="DU37" s="655"/>
      <c r="DV37" s="656"/>
      <c r="DW37" s="628">
        <v>1.8</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218490</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4465</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2055403</v>
      </c>
      <c r="CS38" s="624"/>
      <c r="CT38" s="624"/>
      <c r="CU38" s="624"/>
      <c r="CV38" s="624"/>
      <c r="CW38" s="624"/>
      <c r="CX38" s="624"/>
      <c r="CY38" s="625"/>
      <c r="CZ38" s="657">
        <v>12.1</v>
      </c>
      <c r="DA38" s="658"/>
      <c r="DB38" s="658"/>
      <c r="DC38" s="659"/>
      <c r="DD38" s="632">
        <v>1909329</v>
      </c>
      <c r="DE38" s="624"/>
      <c r="DF38" s="624"/>
      <c r="DG38" s="624"/>
      <c r="DH38" s="624"/>
      <c r="DI38" s="624"/>
      <c r="DJ38" s="624"/>
      <c r="DK38" s="625"/>
      <c r="DL38" s="632">
        <v>1077202</v>
      </c>
      <c r="DM38" s="624"/>
      <c r="DN38" s="624"/>
      <c r="DO38" s="624"/>
      <c r="DP38" s="624"/>
      <c r="DQ38" s="624"/>
      <c r="DR38" s="624"/>
      <c r="DS38" s="624"/>
      <c r="DT38" s="624"/>
      <c r="DU38" s="624"/>
      <c r="DV38" s="625"/>
      <c r="DW38" s="628">
        <v>10.6</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9568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446118</v>
      </c>
      <c r="CS39" s="655"/>
      <c r="CT39" s="655"/>
      <c r="CU39" s="655"/>
      <c r="CV39" s="655"/>
      <c r="CW39" s="655"/>
      <c r="CX39" s="655"/>
      <c r="CY39" s="656"/>
      <c r="CZ39" s="657">
        <v>2.6</v>
      </c>
      <c r="DA39" s="658"/>
      <c r="DB39" s="658"/>
      <c r="DC39" s="659"/>
      <c r="DD39" s="632">
        <v>304330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226309</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12240</v>
      </c>
      <c r="CS40" s="624"/>
      <c r="CT40" s="624"/>
      <c r="CU40" s="624"/>
      <c r="CV40" s="624"/>
      <c r="CW40" s="624"/>
      <c r="CX40" s="624"/>
      <c r="CY40" s="625"/>
      <c r="CZ40" s="657">
        <v>0.1</v>
      </c>
      <c r="DA40" s="658"/>
      <c r="DB40" s="658"/>
      <c r="DC40" s="659"/>
      <c r="DD40" s="632">
        <v>720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832868</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330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2631151</v>
      </c>
      <c r="CS42" s="624"/>
      <c r="CT42" s="624"/>
      <c r="CU42" s="624"/>
      <c r="CV42" s="624"/>
      <c r="CW42" s="624"/>
      <c r="CX42" s="624"/>
      <c r="CY42" s="625"/>
      <c r="CZ42" s="657">
        <v>15.4</v>
      </c>
      <c r="DA42" s="706"/>
      <c r="DB42" s="706"/>
      <c r="DC42" s="707"/>
      <c r="DD42" s="632">
        <v>315659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t="s">
        <v>117</v>
      </c>
      <c r="CS43" s="655"/>
      <c r="CT43" s="655"/>
      <c r="CU43" s="655"/>
      <c r="CV43" s="655"/>
      <c r="CW43" s="655"/>
      <c r="CX43" s="655"/>
      <c r="CY43" s="656"/>
      <c r="CZ43" s="657" t="s">
        <v>117</v>
      </c>
      <c r="DA43" s="658"/>
      <c r="DB43" s="658"/>
      <c r="DC43" s="659"/>
      <c r="DD43" s="632" t="s">
        <v>117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2621990</v>
      </c>
      <c r="CS44" s="624"/>
      <c r="CT44" s="624"/>
      <c r="CU44" s="624"/>
      <c r="CV44" s="624"/>
      <c r="CW44" s="624"/>
      <c r="CX44" s="624"/>
      <c r="CY44" s="625"/>
      <c r="CZ44" s="657">
        <v>15.4</v>
      </c>
      <c r="DA44" s="706"/>
      <c r="DB44" s="706"/>
      <c r="DC44" s="707"/>
      <c r="DD44" s="632">
        <v>311511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1018195</v>
      </c>
      <c r="CS45" s="655"/>
      <c r="CT45" s="655"/>
      <c r="CU45" s="655"/>
      <c r="CV45" s="655"/>
      <c r="CW45" s="655"/>
      <c r="CX45" s="655"/>
      <c r="CY45" s="656"/>
      <c r="CZ45" s="657">
        <v>6</v>
      </c>
      <c r="DA45" s="658"/>
      <c r="DB45" s="658"/>
      <c r="DC45" s="659"/>
      <c r="DD45" s="632">
        <v>88029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1510774</v>
      </c>
      <c r="CS46" s="624"/>
      <c r="CT46" s="624"/>
      <c r="CU46" s="624"/>
      <c r="CV46" s="624"/>
      <c r="CW46" s="624"/>
      <c r="CX46" s="624"/>
      <c r="CY46" s="625"/>
      <c r="CZ46" s="657">
        <v>8.9</v>
      </c>
      <c r="DA46" s="706"/>
      <c r="DB46" s="706"/>
      <c r="DC46" s="707"/>
      <c r="DD46" s="632">
        <v>214096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9161</v>
      </c>
      <c r="CS47" s="655"/>
      <c r="CT47" s="655"/>
      <c r="CU47" s="655"/>
      <c r="CV47" s="655"/>
      <c r="CW47" s="655"/>
      <c r="CX47" s="655"/>
      <c r="CY47" s="656"/>
      <c r="CZ47" s="657">
        <v>0.1</v>
      </c>
      <c r="DA47" s="658"/>
      <c r="DB47" s="658"/>
      <c r="DC47" s="659"/>
      <c r="DD47" s="632">
        <v>4148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17034546</v>
      </c>
      <c r="CS49" s="691"/>
      <c r="CT49" s="691"/>
      <c r="CU49" s="691"/>
      <c r="CV49" s="691"/>
      <c r="CW49" s="691"/>
      <c r="CX49" s="691"/>
      <c r="CY49" s="718"/>
      <c r="CZ49" s="719">
        <v>100</v>
      </c>
      <c r="DA49" s="720"/>
      <c r="DB49" s="720"/>
      <c r="DC49" s="721"/>
      <c r="DD49" s="722">
        <v>11595983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17030</v>
      </c>
      <c r="R7" s="753"/>
      <c r="S7" s="753"/>
      <c r="T7" s="753"/>
      <c r="U7" s="753"/>
      <c r="V7" s="753">
        <v>16742</v>
      </c>
      <c r="W7" s="753"/>
      <c r="X7" s="753"/>
      <c r="Y7" s="753"/>
      <c r="Z7" s="753"/>
      <c r="AA7" s="753">
        <v>288</v>
      </c>
      <c r="AB7" s="753"/>
      <c r="AC7" s="753"/>
      <c r="AD7" s="753"/>
      <c r="AE7" s="754"/>
      <c r="AF7" s="755">
        <v>155</v>
      </c>
      <c r="AG7" s="756"/>
      <c r="AH7" s="756"/>
      <c r="AI7" s="756"/>
      <c r="AJ7" s="757"/>
      <c r="AK7" s="792">
        <v>243</v>
      </c>
      <c r="AL7" s="793"/>
      <c r="AM7" s="793"/>
      <c r="AN7" s="793"/>
      <c r="AO7" s="793"/>
      <c r="AP7" s="793">
        <v>16873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550</v>
      </c>
      <c r="BS7" s="796" t="s">
        <v>551</v>
      </c>
      <c r="BT7" s="797"/>
      <c r="BU7" s="797"/>
      <c r="BV7" s="797"/>
      <c r="BW7" s="797"/>
      <c r="BX7" s="797"/>
      <c r="BY7" s="797"/>
      <c r="BZ7" s="797"/>
      <c r="CA7" s="797"/>
      <c r="CB7" s="797"/>
      <c r="CC7" s="797"/>
      <c r="CD7" s="797"/>
      <c r="CE7" s="797"/>
      <c r="CF7" s="797"/>
      <c r="CG7" s="798"/>
      <c r="CH7" s="789">
        <v>-4</v>
      </c>
      <c r="CI7" s="790"/>
      <c r="CJ7" s="790"/>
      <c r="CK7" s="790"/>
      <c r="CL7" s="791"/>
      <c r="CM7" s="789">
        <v>70</v>
      </c>
      <c r="CN7" s="790"/>
      <c r="CO7" s="790"/>
      <c r="CP7" s="790"/>
      <c r="CQ7" s="791"/>
      <c r="CR7" s="789">
        <v>28</v>
      </c>
      <c r="CS7" s="790"/>
      <c r="CT7" s="790"/>
      <c r="CU7" s="790"/>
      <c r="CV7" s="791"/>
      <c r="CW7" s="789" t="s">
        <v>546</v>
      </c>
      <c r="CX7" s="790"/>
      <c r="CY7" s="790"/>
      <c r="CZ7" s="790"/>
      <c r="DA7" s="791"/>
      <c r="DB7" s="789" t="s">
        <v>546</v>
      </c>
      <c r="DC7" s="790"/>
      <c r="DD7" s="790"/>
      <c r="DE7" s="790"/>
      <c r="DF7" s="791"/>
      <c r="DG7" s="789" t="s">
        <v>547</v>
      </c>
      <c r="DH7" s="790"/>
      <c r="DI7" s="790"/>
      <c r="DJ7" s="790"/>
      <c r="DK7" s="791"/>
      <c r="DL7" s="789" t="s">
        <v>546</v>
      </c>
      <c r="DM7" s="790"/>
      <c r="DN7" s="790"/>
      <c r="DO7" s="790"/>
      <c r="DP7" s="791"/>
      <c r="DQ7" s="789" t="s">
        <v>546</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609</v>
      </c>
      <c r="R8" s="777"/>
      <c r="S8" s="777"/>
      <c r="T8" s="777"/>
      <c r="U8" s="777"/>
      <c r="V8" s="777">
        <v>595</v>
      </c>
      <c r="W8" s="777"/>
      <c r="X8" s="777"/>
      <c r="Y8" s="777"/>
      <c r="Z8" s="777"/>
      <c r="AA8" s="777">
        <v>14</v>
      </c>
      <c r="AB8" s="777"/>
      <c r="AC8" s="777"/>
      <c r="AD8" s="777"/>
      <c r="AE8" s="778"/>
      <c r="AF8" s="779">
        <v>14</v>
      </c>
      <c r="AG8" s="780"/>
      <c r="AH8" s="780"/>
      <c r="AI8" s="780"/>
      <c r="AJ8" s="781"/>
      <c r="AK8" s="782">
        <v>302</v>
      </c>
      <c r="AL8" s="783"/>
      <c r="AM8" s="783"/>
      <c r="AN8" s="783"/>
      <c r="AO8" s="783"/>
      <c r="AP8" s="783">
        <v>1514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549</v>
      </c>
      <c r="BS8" s="786" t="s">
        <v>552</v>
      </c>
      <c r="BT8" s="787"/>
      <c r="BU8" s="787"/>
      <c r="BV8" s="787"/>
      <c r="BW8" s="787"/>
      <c r="BX8" s="787"/>
      <c r="BY8" s="787"/>
      <c r="BZ8" s="787"/>
      <c r="CA8" s="787"/>
      <c r="CB8" s="787"/>
      <c r="CC8" s="787"/>
      <c r="CD8" s="787"/>
      <c r="CE8" s="787"/>
      <c r="CF8" s="787"/>
      <c r="CG8" s="788"/>
      <c r="CH8" s="799">
        <v>5</v>
      </c>
      <c r="CI8" s="800"/>
      <c r="CJ8" s="800"/>
      <c r="CK8" s="800"/>
      <c r="CL8" s="801"/>
      <c r="CM8" s="799">
        <v>49</v>
      </c>
      <c r="CN8" s="800"/>
      <c r="CO8" s="800"/>
      <c r="CP8" s="800"/>
      <c r="CQ8" s="801"/>
      <c r="CR8" s="799">
        <v>5</v>
      </c>
      <c r="CS8" s="800"/>
      <c r="CT8" s="800"/>
      <c r="CU8" s="800"/>
      <c r="CV8" s="801"/>
      <c r="CW8" s="799">
        <v>0</v>
      </c>
      <c r="CX8" s="800"/>
      <c r="CY8" s="800"/>
      <c r="CZ8" s="800"/>
      <c r="DA8" s="801"/>
      <c r="DB8" s="799" t="s">
        <v>546</v>
      </c>
      <c r="DC8" s="800"/>
      <c r="DD8" s="800"/>
      <c r="DE8" s="800"/>
      <c r="DF8" s="801"/>
      <c r="DG8" s="799" t="s">
        <v>546</v>
      </c>
      <c r="DH8" s="800"/>
      <c r="DI8" s="800"/>
      <c r="DJ8" s="800"/>
      <c r="DK8" s="801"/>
      <c r="DL8" s="799" t="s">
        <v>546</v>
      </c>
      <c r="DM8" s="800"/>
      <c r="DN8" s="800"/>
      <c r="DO8" s="800"/>
      <c r="DP8" s="801"/>
      <c r="DQ8" s="799" t="s">
        <v>546</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t="s">
        <v>549</v>
      </c>
      <c r="BS9" s="786" t="s">
        <v>553</v>
      </c>
      <c r="BT9" s="787"/>
      <c r="BU9" s="787"/>
      <c r="BV9" s="787"/>
      <c r="BW9" s="787"/>
      <c r="BX9" s="787"/>
      <c r="BY9" s="787"/>
      <c r="BZ9" s="787"/>
      <c r="CA9" s="787"/>
      <c r="CB9" s="787"/>
      <c r="CC9" s="787"/>
      <c r="CD9" s="787"/>
      <c r="CE9" s="787"/>
      <c r="CF9" s="787"/>
      <c r="CG9" s="788"/>
      <c r="CH9" s="799">
        <v>7</v>
      </c>
      <c r="CI9" s="800"/>
      <c r="CJ9" s="800"/>
      <c r="CK9" s="800"/>
      <c r="CL9" s="801"/>
      <c r="CM9" s="799">
        <v>69</v>
      </c>
      <c r="CN9" s="800"/>
      <c r="CO9" s="800"/>
      <c r="CP9" s="800"/>
      <c r="CQ9" s="801"/>
      <c r="CR9" s="799">
        <v>35</v>
      </c>
      <c r="CS9" s="800"/>
      <c r="CT9" s="800"/>
      <c r="CU9" s="800"/>
      <c r="CV9" s="801"/>
      <c r="CW9" s="799" t="s">
        <v>546</v>
      </c>
      <c r="CX9" s="800"/>
      <c r="CY9" s="800"/>
      <c r="CZ9" s="800"/>
      <c r="DA9" s="801"/>
      <c r="DB9" s="799" t="s">
        <v>546</v>
      </c>
      <c r="DC9" s="800"/>
      <c r="DD9" s="800"/>
      <c r="DE9" s="800"/>
      <c r="DF9" s="801"/>
      <c r="DG9" s="799" t="s">
        <v>546</v>
      </c>
      <c r="DH9" s="800"/>
      <c r="DI9" s="800"/>
      <c r="DJ9" s="800"/>
      <c r="DK9" s="801"/>
      <c r="DL9" s="799" t="s">
        <v>547</v>
      </c>
      <c r="DM9" s="800"/>
      <c r="DN9" s="800"/>
      <c r="DO9" s="800"/>
      <c r="DP9" s="801"/>
      <c r="DQ9" s="799" t="s">
        <v>547</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t="s">
        <v>549</v>
      </c>
      <c r="BS10" s="786" t="s">
        <v>554</v>
      </c>
      <c r="BT10" s="787"/>
      <c r="BU10" s="787"/>
      <c r="BV10" s="787"/>
      <c r="BW10" s="787"/>
      <c r="BX10" s="787"/>
      <c r="BY10" s="787"/>
      <c r="BZ10" s="787"/>
      <c r="CA10" s="787"/>
      <c r="CB10" s="787"/>
      <c r="CC10" s="787"/>
      <c r="CD10" s="787"/>
      <c r="CE10" s="787"/>
      <c r="CF10" s="787"/>
      <c r="CG10" s="788"/>
      <c r="CH10" s="799">
        <v>-2</v>
      </c>
      <c r="CI10" s="800"/>
      <c r="CJ10" s="800"/>
      <c r="CK10" s="800"/>
      <c r="CL10" s="801"/>
      <c r="CM10" s="799">
        <v>22</v>
      </c>
      <c r="CN10" s="800"/>
      <c r="CO10" s="800"/>
      <c r="CP10" s="800"/>
      <c r="CQ10" s="801"/>
      <c r="CR10" s="799">
        <v>10</v>
      </c>
      <c r="CS10" s="800"/>
      <c r="CT10" s="800"/>
      <c r="CU10" s="800"/>
      <c r="CV10" s="801"/>
      <c r="CW10" s="799" t="s">
        <v>546</v>
      </c>
      <c r="CX10" s="800"/>
      <c r="CY10" s="800"/>
      <c r="CZ10" s="800"/>
      <c r="DA10" s="801"/>
      <c r="DB10" s="799" t="s">
        <v>546</v>
      </c>
      <c r="DC10" s="800"/>
      <c r="DD10" s="800"/>
      <c r="DE10" s="800"/>
      <c r="DF10" s="801"/>
      <c r="DG10" s="799" t="s">
        <v>546</v>
      </c>
      <c r="DH10" s="800"/>
      <c r="DI10" s="800"/>
      <c r="DJ10" s="800"/>
      <c r="DK10" s="801"/>
      <c r="DL10" s="799" t="s">
        <v>546</v>
      </c>
      <c r="DM10" s="800"/>
      <c r="DN10" s="800"/>
      <c r="DO10" s="800"/>
      <c r="DP10" s="801"/>
      <c r="DQ10" s="799" t="s">
        <v>546</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t="s">
        <v>549</v>
      </c>
      <c r="BS11" s="786" t="s">
        <v>555</v>
      </c>
      <c r="BT11" s="787"/>
      <c r="BU11" s="787"/>
      <c r="BV11" s="787"/>
      <c r="BW11" s="787"/>
      <c r="BX11" s="787"/>
      <c r="BY11" s="787"/>
      <c r="BZ11" s="787"/>
      <c r="CA11" s="787"/>
      <c r="CB11" s="787"/>
      <c r="CC11" s="787"/>
      <c r="CD11" s="787"/>
      <c r="CE11" s="787"/>
      <c r="CF11" s="787"/>
      <c r="CG11" s="788"/>
      <c r="CH11" s="799">
        <v>0</v>
      </c>
      <c r="CI11" s="800"/>
      <c r="CJ11" s="800"/>
      <c r="CK11" s="800"/>
      <c r="CL11" s="801"/>
      <c r="CM11" s="799">
        <v>7</v>
      </c>
      <c r="CN11" s="800"/>
      <c r="CO11" s="800"/>
      <c r="CP11" s="800"/>
      <c r="CQ11" s="801"/>
      <c r="CR11" s="799">
        <v>2</v>
      </c>
      <c r="CS11" s="800"/>
      <c r="CT11" s="800"/>
      <c r="CU11" s="800"/>
      <c r="CV11" s="801"/>
      <c r="CW11" s="799">
        <v>0</v>
      </c>
      <c r="CX11" s="800"/>
      <c r="CY11" s="800"/>
      <c r="CZ11" s="800"/>
      <c r="DA11" s="801"/>
      <c r="DB11" s="799" t="s">
        <v>546</v>
      </c>
      <c r="DC11" s="800"/>
      <c r="DD11" s="800"/>
      <c r="DE11" s="800"/>
      <c r="DF11" s="801"/>
      <c r="DG11" s="799" t="s">
        <v>546</v>
      </c>
      <c r="DH11" s="800"/>
      <c r="DI11" s="800"/>
      <c r="DJ11" s="800"/>
      <c r="DK11" s="801"/>
      <c r="DL11" s="799" t="s">
        <v>546</v>
      </c>
      <c r="DM11" s="800"/>
      <c r="DN11" s="800"/>
      <c r="DO11" s="800"/>
      <c r="DP11" s="801"/>
      <c r="DQ11" s="799" t="s">
        <v>546</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17344</v>
      </c>
      <c r="R23" s="812"/>
      <c r="S23" s="812"/>
      <c r="T23" s="812"/>
      <c r="U23" s="812"/>
      <c r="V23" s="812">
        <v>17042</v>
      </c>
      <c r="W23" s="812"/>
      <c r="X23" s="812"/>
      <c r="Y23" s="812"/>
      <c r="Z23" s="812"/>
      <c r="AA23" s="812">
        <v>302</v>
      </c>
      <c r="AB23" s="812"/>
      <c r="AC23" s="812"/>
      <c r="AD23" s="812"/>
      <c r="AE23" s="813"/>
      <c r="AF23" s="814">
        <v>169</v>
      </c>
      <c r="AG23" s="812"/>
      <c r="AH23" s="812"/>
      <c r="AI23" s="812"/>
      <c r="AJ23" s="815"/>
      <c r="AK23" s="816"/>
      <c r="AL23" s="817"/>
      <c r="AM23" s="817"/>
      <c r="AN23" s="817"/>
      <c r="AO23" s="817"/>
      <c r="AP23" s="812">
        <v>18387</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2578</v>
      </c>
      <c r="R28" s="841"/>
      <c r="S28" s="841"/>
      <c r="T28" s="841"/>
      <c r="U28" s="841"/>
      <c r="V28" s="841">
        <v>2483</v>
      </c>
      <c r="W28" s="841"/>
      <c r="X28" s="841"/>
      <c r="Y28" s="841"/>
      <c r="Z28" s="841"/>
      <c r="AA28" s="841">
        <v>95</v>
      </c>
      <c r="AB28" s="841"/>
      <c r="AC28" s="841"/>
      <c r="AD28" s="841"/>
      <c r="AE28" s="842"/>
      <c r="AF28" s="843">
        <v>95</v>
      </c>
      <c r="AG28" s="841"/>
      <c r="AH28" s="841"/>
      <c r="AI28" s="841"/>
      <c r="AJ28" s="844"/>
      <c r="AK28" s="845">
        <v>213</v>
      </c>
      <c r="AL28" s="836"/>
      <c r="AM28" s="836"/>
      <c r="AN28" s="836"/>
      <c r="AO28" s="836"/>
      <c r="AP28" s="836" t="s">
        <v>546</v>
      </c>
      <c r="AQ28" s="836"/>
      <c r="AR28" s="836"/>
      <c r="AS28" s="836"/>
      <c r="AT28" s="836"/>
      <c r="AU28" s="836" t="s">
        <v>546</v>
      </c>
      <c r="AV28" s="836"/>
      <c r="AW28" s="836"/>
      <c r="AX28" s="836"/>
      <c r="AY28" s="836"/>
      <c r="AZ28" s="837" t="s">
        <v>547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192</v>
      </c>
      <c r="R29" s="777"/>
      <c r="S29" s="777"/>
      <c r="T29" s="777"/>
      <c r="U29" s="777"/>
      <c r="V29" s="777">
        <v>180</v>
      </c>
      <c r="W29" s="777"/>
      <c r="X29" s="777"/>
      <c r="Y29" s="777"/>
      <c r="Z29" s="777"/>
      <c r="AA29" s="777">
        <v>12</v>
      </c>
      <c r="AB29" s="777"/>
      <c r="AC29" s="777"/>
      <c r="AD29" s="777"/>
      <c r="AE29" s="778"/>
      <c r="AF29" s="779">
        <v>12</v>
      </c>
      <c r="AG29" s="780"/>
      <c r="AH29" s="780"/>
      <c r="AI29" s="780"/>
      <c r="AJ29" s="781"/>
      <c r="AK29" s="848">
        <v>61</v>
      </c>
      <c r="AL29" s="849"/>
      <c r="AM29" s="849"/>
      <c r="AN29" s="849"/>
      <c r="AO29" s="849"/>
      <c r="AP29" s="849">
        <v>3</v>
      </c>
      <c r="AQ29" s="849"/>
      <c r="AR29" s="849"/>
      <c r="AS29" s="849"/>
      <c r="AT29" s="849"/>
      <c r="AU29" s="849" t="s">
        <v>546</v>
      </c>
      <c r="AV29" s="849"/>
      <c r="AW29" s="849"/>
      <c r="AX29" s="849"/>
      <c r="AY29" s="849"/>
      <c r="AZ29" s="850" t="s">
        <v>546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2781</v>
      </c>
      <c r="R30" s="777"/>
      <c r="S30" s="777"/>
      <c r="T30" s="777"/>
      <c r="U30" s="777"/>
      <c r="V30" s="777">
        <v>2743</v>
      </c>
      <c r="W30" s="777"/>
      <c r="X30" s="777"/>
      <c r="Y30" s="777"/>
      <c r="Z30" s="777"/>
      <c r="AA30" s="777">
        <v>38</v>
      </c>
      <c r="AB30" s="777"/>
      <c r="AC30" s="777"/>
      <c r="AD30" s="777"/>
      <c r="AE30" s="778"/>
      <c r="AF30" s="779">
        <v>38</v>
      </c>
      <c r="AG30" s="780"/>
      <c r="AH30" s="780"/>
      <c r="AI30" s="780"/>
      <c r="AJ30" s="781"/>
      <c r="AK30" s="848">
        <v>388</v>
      </c>
      <c r="AL30" s="849"/>
      <c r="AM30" s="849"/>
      <c r="AN30" s="849"/>
      <c r="AO30" s="849"/>
      <c r="AP30" s="849" t="s">
        <v>546</v>
      </c>
      <c r="AQ30" s="849"/>
      <c r="AR30" s="849"/>
      <c r="AS30" s="849"/>
      <c r="AT30" s="849"/>
      <c r="AU30" s="849" t="s">
        <v>546</v>
      </c>
      <c r="AV30" s="849"/>
      <c r="AW30" s="849"/>
      <c r="AX30" s="849"/>
      <c r="AY30" s="849"/>
      <c r="AZ30" s="850" t="s">
        <v>546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262</v>
      </c>
      <c r="R31" s="777"/>
      <c r="S31" s="777"/>
      <c r="T31" s="777"/>
      <c r="U31" s="777"/>
      <c r="V31" s="777">
        <v>260</v>
      </c>
      <c r="W31" s="777"/>
      <c r="X31" s="777"/>
      <c r="Y31" s="777"/>
      <c r="Z31" s="777"/>
      <c r="AA31" s="777">
        <v>2</v>
      </c>
      <c r="AB31" s="777"/>
      <c r="AC31" s="777"/>
      <c r="AD31" s="777"/>
      <c r="AE31" s="778"/>
      <c r="AF31" s="779">
        <v>2</v>
      </c>
      <c r="AG31" s="780"/>
      <c r="AH31" s="780"/>
      <c r="AI31" s="780"/>
      <c r="AJ31" s="781"/>
      <c r="AK31" s="848">
        <v>2</v>
      </c>
      <c r="AL31" s="849"/>
      <c r="AM31" s="849"/>
      <c r="AN31" s="849"/>
      <c r="AO31" s="849"/>
      <c r="AP31" s="849" t="s">
        <v>546</v>
      </c>
      <c r="AQ31" s="849"/>
      <c r="AR31" s="849"/>
      <c r="AS31" s="849"/>
      <c r="AT31" s="849"/>
      <c r="AU31" s="849" t="s">
        <v>546</v>
      </c>
      <c r="AV31" s="849"/>
      <c r="AW31" s="849"/>
      <c r="AX31" s="849"/>
      <c r="AY31" s="849"/>
      <c r="AZ31" s="850" t="s">
        <v>548</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184</v>
      </c>
      <c r="R32" s="777"/>
      <c r="S32" s="777"/>
      <c r="T32" s="777"/>
      <c r="U32" s="777"/>
      <c r="V32" s="777">
        <v>157</v>
      </c>
      <c r="W32" s="777"/>
      <c r="X32" s="777"/>
      <c r="Y32" s="777"/>
      <c r="Z32" s="777"/>
      <c r="AA32" s="777">
        <v>27</v>
      </c>
      <c r="AB32" s="777"/>
      <c r="AC32" s="777"/>
      <c r="AD32" s="777"/>
      <c r="AE32" s="778"/>
      <c r="AF32" s="779">
        <v>321</v>
      </c>
      <c r="AG32" s="780"/>
      <c r="AH32" s="780"/>
      <c r="AI32" s="780"/>
      <c r="AJ32" s="781"/>
      <c r="AK32" s="848">
        <v>3</v>
      </c>
      <c r="AL32" s="849"/>
      <c r="AM32" s="849"/>
      <c r="AN32" s="849"/>
      <c r="AO32" s="849"/>
      <c r="AP32" s="849">
        <v>502</v>
      </c>
      <c r="AQ32" s="849"/>
      <c r="AR32" s="849"/>
      <c r="AS32" s="849"/>
      <c r="AT32" s="849"/>
      <c r="AU32" s="849">
        <v>81</v>
      </c>
      <c r="AV32" s="849"/>
      <c r="AW32" s="849"/>
      <c r="AX32" s="849"/>
      <c r="AY32" s="849"/>
      <c r="AZ32" s="850" t="s">
        <v>546</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711</v>
      </c>
      <c r="R33" s="777"/>
      <c r="S33" s="777"/>
      <c r="T33" s="777"/>
      <c r="U33" s="777"/>
      <c r="V33" s="777">
        <v>702</v>
      </c>
      <c r="W33" s="777"/>
      <c r="X33" s="777"/>
      <c r="Y33" s="777"/>
      <c r="Z33" s="777"/>
      <c r="AA33" s="777">
        <v>9</v>
      </c>
      <c r="AB33" s="777"/>
      <c r="AC33" s="777"/>
      <c r="AD33" s="777"/>
      <c r="AE33" s="778"/>
      <c r="AF33" s="779">
        <v>80</v>
      </c>
      <c r="AG33" s="780"/>
      <c r="AH33" s="780"/>
      <c r="AI33" s="780"/>
      <c r="AJ33" s="781"/>
      <c r="AK33" s="848">
        <v>326</v>
      </c>
      <c r="AL33" s="849"/>
      <c r="AM33" s="849"/>
      <c r="AN33" s="849"/>
      <c r="AO33" s="849"/>
      <c r="AP33" s="849">
        <v>857</v>
      </c>
      <c r="AQ33" s="849"/>
      <c r="AR33" s="849"/>
      <c r="AS33" s="849"/>
      <c r="AT33" s="849"/>
      <c r="AU33" s="849">
        <v>701</v>
      </c>
      <c r="AV33" s="849"/>
      <c r="AW33" s="849"/>
      <c r="AX33" s="849"/>
      <c r="AY33" s="849"/>
      <c r="AZ33" s="850" t="s">
        <v>546</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377</v>
      </c>
      <c r="R34" s="777"/>
      <c r="S34" s="777"/>
      <c r="T34" s="777"/>
      <c r="U34" s="777"/>
      <c r="V34" s="777">
        <v>372</v>
      </c>
      <c r="W34" s="777"/>
      <c r="X34" s="777"/>
      <c r="Y34" s="777"/>
      <c r="Z34" s="777"/>
      <c r="AA34" s="777">
        <v>6</v>
      </c>
      <c r="AB34" s="777"/>
      <c r="AC34" s="777"/>
      <c r="AD34" s="777"/>
      <c r="AE34" s="778"/>
      <c r="AF34" s="779">
        <v>6</v>
      </c>
      <c r="AG34" s="780"/>
      <c r="AH34" s="780"/>
      <c r="AI34" s="780"/>
      <c r="AJ34" s="781"/>
      <c r="AK34" s="848">
        <v>218</v>
      </c>
      <c r="AL34" s="849"/>
      <c r="AM34" s="849"/>
      <c r="AN34" s="849"/>
      <c r="AO34" s="849"/>
      <c r="AP34" s="849">
        <v>1761</v>
      </c>
      <c r="AQ34" s="849"/>
      <c r="AR34" s="849"/>
      <c r="AS34" s="849"/>
      <c r="AT34" s="849"/>
      <c r="AU34" s="849">
        <v>1389</v>
      </c>
      <c r="AV34" s="849"/>
      <c r="AW34" s="849"/>
      <c r="AX34" s="849"/>
      <c r="AY34" s="849"/>
      <c r="AZ34" s="850" t="s">
        <v>546</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386</v>
      </c>
      <c r="C35" s="774"/>
      <c r="D35" s="774"/>
      <c r="E35" s="774"/>
      <c r="F35" s="774"/>
      <c r="G35" s="774"/>
      <c r="H35" s="774"/>
      <c r="I35" s="774"/>
      <c r="J35" s="774"/>
      <c r="K35" s="774"/>
      <c r="L35" s="774"/>
      <c r="M35" s="774"/>
      <c r="N35" s="774"/>
      <c r="O35" s="774"/>
      <c r="P35" s="775"/>
      <c r="Q35" s="776">
        <v>55</v>
      </c>
      <c r="R35" s="777"/>
      <c r="S35" s="777"/>
      <c r="T35" s="777"/>
      <c r="U35" s="777"/>
      <c r="V35" s="777">
        <v>46</v>
      </c>
      <c r="W35" s="777"/>
      <c r="X35" s="777"/>
      <c r="Y35" s="777"/>
      <c r="Z35" s="777"/>
      <c r="AA35" s="777">
        <v>9</v>
      </c>
      <c r="AB35" s="777"/>
      <c r="AC35" s="777"/>
      <c r="AD35" s="777"/>
      <c r="AE35" s="778"/>
      <c r="AF35" s="779">
        <v>9</v>
      </c>
      <c r="AG35" s="780"/>
      <c r="AH35" s="780"/>
      <c r="AI35" s="780"/>
      <c r="AJ35" s="781"/>
      <c r="AK35" s="848">
        <v>5</v>
      </c>
      <c r="AL35" s="849"/>
      <c r="AM35" s="849"/>
      <c r="AN35" s="849"/>
      <c r="AO35" s="849"/>
      <c r="AP35" s="849">
        <v>314</v>
      </c>
      <c r="AQ35" s="849"/>
      <c r="AR35" s="849"/>
      <c r="AS35" s="849"/>
      <c r="AT35" s="849"/>
      <c r="AU35" s="849">
        <v>46</v>
      </c>
      <c r="AV35" s="849"/>
      <c r="AW35" s="849"/>
      <c r="AX35" s="849"/>
      <c r="AY35" s="849"/>
      <c r="AZ35" s="850" t="s">
        <v>546</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387</v>
      </c>
      <c r="C36" s="774"/>
      <c r="D36" s="774"/>
      <c r="E36" s="774"/>
      <c r="F36" s="774"/>
      <c r="G36" s="774"/>
      <c r="H36" s="774"/>
      <c r="I36" s="774"/>
      <c r="J36" s="774"/>
      <c r="K36" s="774"/>
      <c r="L36" s="774"/>
      <c r="M36" s="774"/>
      <c r="N36" s="774"/>
      <c r="O36" s="774"/>
      <c r="P36" s="775"/>
      <c r="Q36" s="776">
        <v>398</v>
      </c>
      <c r="R36" s="777"/>
      <c r="S36" s="777"/>
      <c r="T36" s="777"/>
      <c r="U36" s="777"/>
      <c r="V36" s="777">
        <v>386</v>
      </c>
      <c r="W36" s="777"/>
      <c r="X36" s="777"/>
      <c r="Y36" s="777"/>
      <c r="Z36" s="777"/>
      <c r="AA36" s="777">
        <v>12</v>
      </c>
      <c r="AB36" s="777"/>
      <c r="AC36" s="777"/>
      <c r="AD36" s="777"/>
      <c r="AE36" s="778"/>
      <c r="AF36" s="779">
        <v>12</v>
      </c>
      <c r="AG36" s="780"/>
      <c r="AH36" s="780"/>
      <c r="AI36" s="780"/>
      <c r="AJ36" s="781"/>
      <c r="AK36" s="848">
        <v>310</v>
      </c>
      <c r="AL36" s="849"/>
      <c r="AM36" s="849"/>
      <c r="AN36" s="849"/>
      <c r="AO36" s="849"/>
      <c r="AP36" s="849">
        <v>2469</v>
      </c>
      <c r="AQ36" s="849"/>
      <c r="AR36" s="849"/>
      <c r="AS36" s="849"/>
      <c r="AT36" s="849"/>
      <c r="AU36" s="849">
        <v>2464</v>
      </c>
      <c r="AV36" s="849"/>
      <c r="AW36" s="849"/>
      <c r="AX36" s="849"/>
      <c r="AY36" s="849"/>
      <c r="AZ36" s="850" t="s">
        <v>546</v>
      </c>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388</v>
      </c>
      <c r="C37" s="774"/>
      <c r="D37" s="774"/>
      <c r="E37" s="774"/>
      <c r="F37" s="774"/>
      <c r="G37" s="774"/>
      <c r="H37" s="774"/>
      <c r="I37" s="774"/>
      <c r="J37" s="774"/>
      <c r="K37" s="774"/>
      <c r="L37" s="774"/>
      <c r="M37" s="774"/>
      <c r="N37" s="774"/>
      <c r="O37" s="774"/>
      <c r="P37" s="775"/>
      <c r="Q37" s="776">
        <v>767</v>
      </c>
      <c r="R37" s="777"/>
      <c r="S37" s="777"/>
      <c r="T37" s="777"/>
      <c r="U37" s="777"/>
      <c r="V37" s="777">
        <v>749</v>
      </c>
      <c r="W37" s="777"/>
      <c r="X37" s="777"/>
      <c r="Y37" s="777"/>
      <c r="Z37" s="777"/>
      <c r="AA37" s="777">
        <v>18</v>
      </c>
      <c r="AB37" s="777"/>
      <c r="AC37" s="777"/>
      <c r="AD37" s="777"/>
      <c r="AE37" s="778"/>
      <c r="AF37" s="779">
        <v>18</v>
      </c>
      <c r="AG37" s="780"/>
      <c r="AH37" s="780"/>
      <c r="AI37" s="780"/>
      <c r="AJ37" s="781"/>
      <c r="AK37" s="848">
        <v>468</v>
      </c>
      <c r="AL37" s="849"/>
      <c r="AM37" s="849"/>
      <c r="AN37" s="849"/>
      <c r="AO37" s="849"/>
      <c r="AP37" s="849">
        <v>4016</v>
      </c>
      <c r="AQ37" s="849"/>
      <c r="AR37" s="849"/>
      <c r="AS37" s="849"/>
      <c r="AT37" s="849"/>
      <c r="AU37" s="849">
        <v>3876</v>
      </c>
      <c r="AV37" s="849"/>
      <c r="AW37" s="849"/>
      <c r="AX37" s="849"/>
      <c r="AY37" s="849"/>
      <c r="AZ37" s="850" t="s">
        <v>546</v>
      </c>
      <c r="BA37" s="850"/>
      <c r="BB37" s="850"/>
      <c r="BC37" s="850"/>
      <c r="BD37" s="850"/>
      <c r="BE37" s="846" t="s">
        <v>385</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593</v>
      </c>
      <c r="AG63" s="860"/>
      <c r="AH63" s="860"/>
      <c r="AI63" s="860"/>
      <c r="AJ63" s="861"/>
      <c r="AK63" s="862"/>
      <c r="AL63" s="857"/>
      <c r="AM63" s="857"/>
      <c r="AN63" s="857"/>
      <c r="AO63" s="857"/>
      <c r="AP63" s="860">
        <v>9922</v>
      </c>
      <c r="AQ63" s="860"/>
      <c r="AR63" s="860"/>
      <c r="AS63" s="860"/>
      <c r="AT63" s="860"/>
      <c r="AU63" s="860">
        <v>8557</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392</v>
      </c>
      <c r="B66" s="759"/>
      <c r="C66" s="759"/>
      <c r="D66" s="759"/>
      <c r="E66" s="759"/>
      <c r="F66" s="759"/>
      <c r="G66" s="759"/>
      <c r="H66" s="759"/>
      <c r="I66" s="759"/>
      <c r="J66" s="759"/>
      <c r="K66" s="759"/>
      <c r="L66" s="759"/>
      <c r="M66" s="759"/>
      <c r="N66" s="759"/>
      <c r="O66" s="759"/>
      <c r="P66" s="760"/>
      <c r="Q66" s="735" t="s">
        <v>393</v>
      </c>
      <c r="R66" s="736"/>
      <c r="S66" s="736"/>
      <c r="T66" s="736"/>
      <c r="U66" s="737"/>
      <c r="V66" s="735" t="s">
        <v>394</v>
      </c>
      <c r="W66" s="736"/>
      <c r="X66" s="736"/>
      <c r="Y66" s="736"/>
      <c r="Z66" s="737"/>
      <c r="AA66" s="735" t="s">
        <v>395</v>
      </c>
      <c r="AB66" s="736"/>
      <c r="AC66" s="736"/>
      <c r="AD66" s="736"/>
      <c r="AE66" s="737"/>
      <c r="AF66" s="870" t="s">
        <v>396</v>
      </c>
      <c r="AG66" s="831"/>
      <c r="AH66" s="831"/>
      <c r="AI66" s="831"/>
      <c r="AJ66" s="871"/>
      <c r="AK66" s="735" t="s">
        <v>397</v>
      </c>
      <c r="AL66" s="759"/>
      <c r="AM66" s="759"/>
      <c r="AN66" s="759"/>
      <c r="AO66" s="760"/>
      <c r="AP66" s="735" t="s">
        <v>398</v>
      </c>
      <c r="AQ66" s="736"/>
      <c r="AR66" s="736"/>
      <c r="AS66" s="736"/>
      <c r="AT66" s="737"/>
      <c r="AU66" s="735" t="s">
        <v>399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556</v>
      </c>
      <c r="C68" s="888"/>
      <c r="D68" s="888"/>
      <c r="E68" s="888"/>
      <c r="F68" s="888"/>
      <c r="G68" s="888"/>
      <c r="H68" s="888"/>
      <c r="I68" s="888"/>
      <c r="J68" s="888"/>
      <c r="K68" s="888"/>
      <c r="L68" s="888"/>
      <c r="M68" s="888"/>
      <c r="N68" s="888"/>
      <c r="O68" s="888"/>
      <c r="P68" s="889"/>
      <c r="Q68" s="890">
        <v>999</v>
      </c>
      <c r="R68" s="884"/>
      <c r="S68" s="884"/>
      <c r="T68" s="884"/>
      <c r="U68" s="884"/>
      <c r="V68" s="884">
        <v>999</v>
      </c>
      <c r="W68" s="884"/>
      <c r="X68" s="884"/>
      <c r="Y68" s="884"/>
      <c r="Z68" s="884"/>
      <c r="AA68" s="884">
        <v>0</v>
      </c>
      <c r="AB68" s="884"/>
      <c r="AC68" s="884"/>
      <c r="AD68" s="884"/>
      <c r="AE68" s="884"/>
      <c r="AF68" s="884">
        <v>0</v>
      </c>
      <c r="AG68" s="884"/>
      <c r="AH68" s="884"/>
      <c r="AI68" s="884"/>
      <c r="AJ68" s="884"/>
      <c r="AK68" s="884">
        <v>36</v>
      </c>
      <c r="AL68" s="884"/>
      <c r="AM68" s="884"/>
      <c r="AN68" s="884"/>
      <c r="AO68" s="884"/>
      <c r="AP68" s="884" t="s">
        <v>546</v>
      </c>
      <c r="AQ68" s="884"/>
      <c r="AR68" s="884"/>
      <c r="AS68" s="884"/>
      <c r="AT68" s="884"/>
      <c r="AU68" s="884" t="s">
        <v>547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557</v>
      </c>
      <c r="C69" s="892"/>
      <c r="D69" s="892"/>
      <c r="E69" s="892"/>
      <c r="F69" s="892"/>
      <c r="G69" s="892"/>
      <c r="H69" s="892"/>
      <c r="I69" s="892"/>
      <c r="J69" s="892"/>
      <c r="K69" s="892"/>
      <c r="L69" s="892"/>
      <c r="M69" s="892"/>
      <c r="N69" s="892"/>
      <c r="O69" s="892"/>
      <c r="P69" s="893"/>
      <c r="Q69" s="894">
        <v>383141</v>
      </c>
      <c r="R69" s="849"/>
      <c r="S69" s="849"/>
      <c r="T69" s="849"/>
      <c r="U69" s="849"/>
      <c r="V69" s="849">
        <v>379259</v>
      </c>
      <c r="W69" s="849"/>
      <c r="X69" s="849"/>
      <c r="Y69" s="849"/>
      <c r="Z69" s="849"/>
      <c r="AA69" s="849">
        <v>3883</v>
      </c>
      <c r="AB69" s="849"/>
      <c r="AC69" s="849"/>
      <c r="AD69" s="849"/>
      <c r="AE69" s="849"/>
      <c r="AF69" s="849">
        <v>3883</v>
      </c>
      <c r="AG69" s="849"/>
      <c r="AH69" s="849"/>
      <c r="AI69" s="849"/>
      <c r="AJ69" s="849"/>
      <c r="AK69" s="849">
        <v>999</v>
      </c>
      <c r="AL69" s="849"/>
      <c r="AM69" s="849"/>
      <c r="AN69" s="849"/>
      <c r="AO69" s="849"/>
      <c r="AP69" s="849" t="s">
        <v>546</v>
      </c>
      <c r="AQ69" s="849"/>
      <c r="AR69" s="849"/>
      <c r="AS69" s="849"/>
      <c r="AT69" s="849"/>
      <c r="AU69" s="849" t="s">
        <v>547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558</v>
      </c>
      <c r="C70" s="892"/>
      <c r="D70" s="892"/>
      <c r="E70" s="892"/>
      <c r="F70" s="892"/>
      <c r="G70" s="892"/>
      <c r="H70" s="892"/>
      <c r="I70" s="892"/>
      <c r="J70" s="892"/>
      <c r="K70" s="892"/>
      <c r="L70" s="892"/>
      <c r="M70" s="892"/>
      <c r="N70" s="892"/>
      <c r="O70" s="892"/>
      <c r="P70" s="893"/>
      <c r="Q70" s="894">
        <v>599</v>
      </c>
      <c r="R70" s="849"/>
      <c r="S70" s="849"/>
      <c r="T70" s="849"/>
      <c r="U70" s="849"/>
      <c r="V70" s="849">
        <v>557</v>
      </c>
      <c r="W70" s="849"/>
      <c r="X70" s="849"/>
      <c r="Y70" s="849"/>
      <c r="Z70" s="849"/>
      <c r="AA70" s="849">
        <v>42</v>
      </c>
      <c r="AB70" s="849"/>
      <c r="AC70" s="849"/>
      <c r="AD70" s="849"/>
      <c r="AE70" s="849"/>
      <c r="AF70" s="849">
        <v>42</v>
      </c>
      <c r="AG70" s="849"/>
      <c r="AH70" s="849"/>
      <c r="AI70" s="849"/>
      <c r="AJ70" s="849"/>
      <c r="AK70" s="849" t="s">
        <v>546</v>
      </c>
      <c r="AL70" s="849"/>
      <c r="AM70" s="849"/>
      <c r="AN70" s="849"/>
      <c r="AO70" s="849"/>
      <c r="AP70" s="849">
        <v>2</v>
      </c>
      <c r="AQ70" s="849"/>
      <c r="AR70" s="849"/>
      <c r="AS70" s="849"/>
      <c r="AT70" s="849"/>
      <c r="AU70" s="849">
        <v>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559</v>
      </c>
      <c r="C71" s="892"/>
      <c r="D71" s="892"/>
      <c r="E71" s="892"/>
      <c r="F71" s="892"/>
      <c r="G71" s="892"/>
      <c r="H71" s="892"/>
      <c r="I71" s="892"/>
      <c r="J71" s="892"/>
      <c r="K71" s="892"/>
      <c r="L71" s="892"/>
      <c r="M71" s="892"/>
      <c r="N71" s="892"/>
      <c r="O71" s="892"/>
      <c r="P71" s="893"/>
      <c r="Q71" s="894">
        <v>6736</v>
      </c>
      <c r="R71" s="849"/>
      <c r="S71" s="849"/>
      <c r="T71" s="849"/>
      <c r="U71" s="849"/>
      <c r="V71" s="849">
        <v>6275</v>
      </c>
      <c r="W71" s="849"/>
      <c r="X71" s="849"/>
      <c r="Y71" s="849"/>
      <c r="Z71" s="849"/>
      <c r="AA71" s="849">
        <v>461</v>
      </c>
      <c r="AB71" s="849"/>
      <c r="AC71" s="849"/>
      <c r="AD71" s="849"/>
      <c r="AE71" s="849"/>
      <c r="AF71" s="849">
        <v>461</v>
      </c>
      <c r="AG71" s="849"/>
      <c r="AH71" s="849"/>
      <c r="AI71" s="849"/>
      <c r="AJ71" s="849"/>
      <c r="AK71" s="849" t="s">
        <v>546</v>
      </c>
      <c r="AL71" s="849"/>
      <c r="AM71" s="849"/>
      <c r="AN71" s="849"/>
      <c r="AO71" s="849"/>
      <c r="AP71" s="849" t="s">
        <v>546</v>
      </c>
      <c r="AQ71" s="849"/>
      <c r="AR71" s="849"/>
      <c r="AS71" s="849"/>
      <c r="AT71" s="849"/>
      <c r="AU71" s="849" t="s">
        <v>547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560</v>
      </c>
      <c r="C72" s="892"/>
      <c r="D72" s="892"/>
      <c r="E72" s="892"/>
      <c r="F72" s="892"/>
      <c r="G72" s="892"/>
      <c r="H72" s="892"/>
      <c r="I72" s="892"/>
      <c r="J72" s="892"/>
      <c r="K72" s="892"/>
      <c r="L72" s="892"/>
      <c r="M72" s="892"/>
      <c r="N72" s="892"/>
      <c r="O72" s="892"/>
      <c r="P72" s="893"/>
      <c r="Q72" s="894">
        <v>207</v>
      </c>
      <c r="R72" s="849"/>
      <c r="S72" s="849"/>
      <c r="T72" s="849"/>
      <c r="U72" s="849"/>
      <c r="V72" s="849">
        <v>201</v>
      </c>
      <c r="W72" s="849"/>
      <c r="X72" s="849"/>
      <c r="Y72" s="849"/>
      <c r="Z72" s="849"/>
      <c r="AA72" s="849">
        <v>6</v>
      </c>
      <c r="AB72" s="849"/>
      <c r="AC72" s="849"/>
      <c r="AD72" s="849"/>
      <c r="AE72" s="849"/>
      <c r="AF72" s="849">
        <v>6</v>
      </c>
      <c r="AG72" s="849"/>
      <c r="AH72" s="849"/>
      <c r="AI72" s="849"/>
      <c r="AJ72" s="849"/>
      <c r="AK72" s="849" t="s">
        <v>546</v>
      </c>
      <c r="AL72" s="849"/>
      <c r="AM72" s="849"/>
      <c r="AN72" s="849"/>
      <c r="AO72" s="849"/>
      <c r="AP72" s="849" t="s">
        <v>546</v>
      </c>
      <c r="AQ72" s="849"/>
      <c r="AR72" s="849"/>
      <c r="AS72" s="849"/>
      <c r="AT72" s="849"/>
      <c r="AU72" s="849" t="s">
        <v>547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400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4932</v>
      </c>
      <c r="AG88" s="860"/>
      <c r="AH88" s="860"/>
      <c r="AI88" s="860"/>
      <c r="AJ88" s="860"/>
      <c r="AK88" s="857"/>
      <c r="AL88" s="857"/>
      <c r="AM88" s="857"/>
      <c r="AN88" s="857"/>
      <c r="AO88" s="857"/>
      <c r="AP88" s="860">
        <v>2</v>
      </c>
      <c r="AQ88" s="860"/>
      <c r="AR88" s="860"/>
      <c r="AS88" s="860"/>
      <c r="AT88" s="860"/>
      <c r="AU88" s="860">
        <v>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401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80</v>
      </c>
      <c r="CS102" s="868"/>
      <c r="CT102" s="868"/>
      <c r="CU102" s="868"/>
      <c r="CV102" s="911"/>
      <c r="CW102" s="910">
        <v>0</v>
      </c>
      <c r="CX102" s="868"/>
      <c r="CY102" s="868"/>
      <c r="CZ102" s="868"/>
      <c r="DA102" s="911"/>
      <c r="DB102" s="910" t="s">
        <v>561</v>
      </c>
      <c r="DC102" s="868"/>
      <c r="DD102" s="868"/>
      <c r="DE102" s="868"/>
      <c r="DF102" s="911"/>
      <c r="DG102" s="910" t="s">
        <v>561</v>
      </c>
      <c r="DH102" s="868"/>
      <c r="DI102" s="868"/>
      <c r="DJ102" s="868"/>
      <c r="DK102" s="911"/>
      <c r="DL102" s="910" t="s">
        <v>561</v>
      </c>
      <c r="DM102" s="868"/>
      <c r="DN102" s="868"/>
      <c r="DO102" s="868"/>
      <c r="DP102" s="911"/>
      <c r="DQ102" s="910" t="s">
        <v>561</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409</v>
      </c>
      <c r="AB109" s="913"/>
      <c r="AC109" s="913"/>
      <c r="AD109" s="913"/>
      <c r="AE109" s="914"/>
      <c r="AF109" s="912" t="s">
        <v>284</v>
      </c>
      <c r="AG109" s="913"/>
      <c r="AH109" s="913"/>
      <c r="AI109" s="913"/>
      <c r="AJ109" s="914"/>
      <c r="AK109" s="912" t="s">
        <v>283</v>
      </c>
      <c r="AL109" s="913"/>
      <c r="AM109" s="913"/>
      <c r="AN109" s="913"/>
      <c r="AO109" s="914"/>
      <c r="AP109" s="912" t="s">
        <v>410</v>
      </c>
      <c r="AQ109" s="913"/>
      <c r="AR109" s="913"/>
      <c r="AS109" s="913"/>
      <c r="AT109" s="915"/>
      <c r="AU109" s="934" t="s">
        <v>408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409</v>
      </c>
      <c r="BR109" s="913"/>
      <c r="BS109" s="913"/>
      <c r="BT109" s="913"/>
      <c r="BU109" s="914"/>
      <c r="BV109" s="912" t="s">
        <v>284</v>
      </c>
      <c r="BW109" s="913"/>
      <c r="BX109" s="913"/>
      <c r="BY109" s="913"/>
      <c r="BZ109" s="914"/>
      <c r="CA109" s="912" t="s">
        <v>283</v>
      </c>
      <c r="CB109" s="913"/>
      <c r="CC109" s="913"/>
      <c r="CD109" s="913"/>
      <c r="CE109" s="914"/>
      <c r="CF109" s="935" t="s">
        <v>410</v>
      </c>
      <c r="CG109" s="935"/>
      <c r="CH109" s="935"/>
      <c r="CI109" s="935"/>
      <c r="CJ109" s="935"/>
      <c r="CK109" s="912" t="s">
        <v>411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409</v>
      </c>
      <c r="DH109" s="913"/>
      <c r="DI109" s="913"/>
      <c r="DJ109" s="913"/>
      <c r="DK109" s="914"/>
      <c r="DL109" s="912" t="s">
        <v>284</v>
      </c>
      <c r="DM109" s="913"/>
      <c r="DN109" s="913"/>
      <c r="DO109" s="913"/>
      <c r="DP109" s="914"/>
      <c r="DQ109" s="912" t="s">
        <v>283</v>
      </c>
      <c r="DR109" s="913"/>
      <c r="DS109" s="913"/>
      <c r="DT109" s="913"/>
      <c r="DU109" s="914"/>
      <c r="DV109" s="912" t="s">
        <v>410</v>
      </c>
      <c r="DW109" s="913"/>
      <c r="DX109" s="913"/>
      <c r="DY109" s="913"/>
      <c r="DZ109" s="915"/>
    </row>
    <row r="110" spans="1:131" s="197" customFormat="1" ht="26.25" customHeight="1" x14ac:dyDescent="0.15">
      <c r="A110" s="916" t="s">
        <v>412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2787105</v>
      </c>
      <c r="AB110" s="920"/>
      <c r="AC110" s="920"/>
      <c r="AD110" s="920"/>
      <c r="AE110" s="921"/>
      <c r="AF110" s="922">
        <v>2709312</v>
      </c>
      <c r="AG110" s="920"/>
      <c r="AH110" s="920"/>
      <c r="AI110" s="920"/>
      <c r="AJ110" s="921"/>
      <c r="AK110" s="922">
        <v>2658661</v>
      </c>
      <c r="AL110" s="920"/>
      <c r="AM110" s="920"/>
      <c r="AN110" s="920"/>
      <c r="AO110" s="921"/>
      <c r="AP110" s="923">
        <v>33.200000000000003</v>
      </c>
      <c r="AQ110" s="924"/>
      <c r="AR110" s="924"/>
      <c r="AS110" s="924"/>
      <c r="AT110" s="925"/>
      <c r="AU110" s="926" t="s">
        <v>60</v>
      </c>
      <c r="AV110" s="927"/>
      <c r="AW110" s="927"/>
      <c r="AX110" s="927"/>
      <c r="AY110" s="928"/>
      <c r="AZ110" s="970" t="s">
        <v>413</v>
      </c>
      <c r="BA110" s="917"/>
      <c r="BB110" s="917"/>
      <c r="BC110" s="917"/>
      <c r="BD110" s="917"/>
      <c r="BE110" s="917"/>
      <c r="BF110" s="917"/>
      <c r="BG110" s="917"/>
      <c r="BH110" s="917"/>
      <c r="BI110" s="917"/>
      <c r="BJ110" s="917"/>
      <c r="BK110" s="917"/>
      <c r="BL110" s="917"/>
      <c r="BM110" s="917"/>
      <c r="BN110" s="917"/>
      <c r="BO110" s="917"/>
      <c r="BP110" s="918"/>
      <c r="BQ110" s="956">
        <v>18707455</v>
      </c>
      <c r="BR110" s="957"/>
      <c r="BS110" s="957"/>
      <c r="BT110" s="957"/>
      <c r="BU110" s="957"/>
      <c r="BV110" s="957">
        <v>18376715</v>
      </c>
      <c r="BW110" s="957"/>
      <c r="BX110" s="957"/>
      <c r="BY110" s="957"/>
      <c r="BZ110" s="957"/>
      <c r="CA110" s="957">
        <v>18386450</v>
      </c>
      <c r="CB110" s="957"/>
      <c r="CC110" s="957"/>
      <c r="CD110" s="957"/>
      <c r="CE110" s="957"/>
      <c r="CF110" s="971">
        <v>229.9</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20209</v>
      </c>
      <c r="DH110" s="957"/>
      <c r="DI110" s="957"/>
      <c r="DJ110" s="957"/>
      <c r="DK110" s="957"/>
      <c r="DL110" s="957">
        <v>9815</v>
      </c>
      <c r="DM110" s="957"/>
      <c r="DN110" s="957"/>
      <c r="DO110" s="957"/>
      <c r="DP110" s="957"/>
      <c r="DQ110" s="957">
        <v>32076</v>
      </c>
      <c r="DR110" s="957"/>
      <c r="DS110" s="957"/>
      <c r="DT110" s="957"/>
      <c r="DU110" s="957"/>
      <c r="DV110" s="958">
        <v>0.4</v>
      </c>
      <c r="DW110" s="958"/>
      <c r="DX110" s="958"/>
      <c r="DY110" s="958"/>
      <c r="DZ110" s="959"/>
    </row>
    <row r="111" spans="1:131" s="197"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417</v>
      </c>
      <c r="AB111" s="964"/>
      <c r="AC111" s="964"/>
      <c r="AD111" s="964"/>
      <c r="AE111" s="965"/>
      <c r="AF111" s="966" t="s">
        <v>417</v>
      </c>
      <c r="AG111" s="964"/>
      <c r="AH111" s="964"/>
      <c r="AI111" s="964"/>
      <c r="AJ111" s="965"/>
      <c r="AK111" s="966" t="s">
        <v>417</v>
      </c>
      <c r="AL111" s="964"/>
      <c r="AM111" s="964"/>
      <c r="AN111" s="964"/>
      <c r="AO111" s="965"/>
      <c r="AP111" s="967" t="s">
        <v>417</v>
      </c>
      <c r="AQ111" s="968"/>
      <c r="AR111" s="968"/>
      <c r="AS111" s="968"/>
      <c r="AT111" s="969"/>
      <c r="AU111" s="929"/>
      <c r="AV111" s="930"/>
      <c r="AW111" s="930"/>
      <c r="AX111" s="930"/>
      <c r="AY111" s="931"/>
      <c r="AZ111" s="979" t="s">
        <v>418</v>
      </c>
      <c r="BA111" s="980"/>
      <c r="BB111" s="980"/>
      <c r="BC111" s="980"/>
      <c r="BD111" s="980"/>
      <c r="BE111" s="980"/>
      <c r="BF111" s="980"/>
      <c r="BG111" s="980"/>
      <c r="BH111" s="980"/>
      <c r="BI111" s="980"/>
      <c r="BJ111" s="980"/>
      <c r="BK111" s="980"/>
      <c r="BL111" s="980"/>
      <c r="BM111" s="980"/>
      <c r="BN111" s="980"/>
      <c r="BO111" s="980"/>
      <c r="BP111" s="981"/>
      <c r="BQ111" s="949">
        <v>114617</v>
      </c>
      <c r="BR111" s="950"/>
      <c r="BS111" s="950"/>
      <c r="BT111" s="950"/>
      <c r="BU111" s="950"/>
      <c r="BV111" s="950">
        <v>77419</v>
      </c>
      <c r="BW111" s="950"/>
      <c r="BX111" s="950"/>
      <c r="BY111" s="950"/>
      <c r="BZ111" s="950"/>
      <c r="CA111" s="950">
        <v>78145</v>
      </c>
      <c r="CB111" s="950"/>
      <c r="CC111" s="950"/>
      <c r="CD111" s="950"/>
      <c r="CE111" s="950"/>
      <c r="CF111" s="944">
        <v>1</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417</v>
      </c>
      <c r="DH111" s="950"/>
      <c r="DI111" s="950"/>
      <c r="DJ111" s="950"/>
      <c r="DK111" s="950"/>
      <c r="DL111" s="950" t="s">
        <v>417</v>
      </c>
      <c r="DM111" s="950"/>
      <c r="DN111" s="950"/>
      <c r="DO111" s="950"/>
      <c r="DP111" s="950"/>
      <c r="DQ111" s="950" t="s">
        <v>417</v>
      </c>
      <c r="DR111" s="950"/>
      <c r="DS111" s="950"/>
      <c r="DT111" s="950"/>
      <c r="DU111" s="950"/>
      <c r="DV111" s="951" t="s">
        <v>417</v>
      </c>
      <c r="DW111" s="951"/>
      <c r="DX111" s="951"/>
      <c r="DY111" s="951"/>
      <c r="DZ111" s="952"/>
    </row>
    <row r="112" spans="1:131" s="197" customFormat="1" ht="26.25" customHeight="1" x14ac:dyDescent="0.15">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422</v>
      </c>
      <c r="AB112" s="989"/>
      <c r="AC112" s="989"/>
      <c r="AD112" s="989"/>
      <c r="AE112" s="990"/>
      <c r="AF112" s="991" t="s">
        <v>422</v>
      </c>
      <c r="AG112" s="989"/>
      <c r="AH112" s="989"/>
      <c r="AI112" s="989"/>
      <c r="AJ112" s="990"/>
      <c r="AK112" s="991" t="s">
        <v>422</v>
      </c>
      <c r="AL112" s="989"/>
      <c r="AM112" s="989"/>
      <c r="AN112" s="989"/>
      <c r="AO112" s="990"/>
      <c r="AP112" s="992" t="s">
        <v>422</v>
      </c>
      <c r="AQ112" s="993"/>
      <c r="AR112" s="993"/>
      <c r="AS112" s="993"/>
      <c r="AT112" s="994"/>
      <c r="AU112" s="929"/>
      <c r="AV112" s="930"/>
      <c r="AW112" s="930"/>
      <c r="AX112" s="930"/>
      <c r="AY112" s="931"/>
      <c r="AZ112" s="979" t="s">
        <v>423</v>
      </c>
      <c r="BA112" s="980"/>
      <c r="BB112" s="980"/>
      <c r="BC112" s="980"/>
      <c r="BD112" s="980"/>
      <c r="BE112" s="980"/>
      <c r="BF112" s="980"/>
      <c r="BG112" s="980"/>
      <c r="BH112" s="980"/>
      <c r="BI112" s="980"/>
      <c r="BJ112" s="980"/>
      <c r="BK112" s="980"/>
      <c r="BL112" s="980"/>
      <c r="BM112" s="980"/>
      <c r="BN112" s="980"/>
      <c r="BO112" s="980"/>
      <c r="BP112" s="981"/>
      <c r="BQ112" s="949">
        <v>9381102</v>
      </c>
      <c r="BR112" s="950"/>
      <c r="BS112" s="950"/>
      <c r="BT112" s="950"/>
      <c r="BU112" s="950"/>
      <c r="BV112" s="950">
        <v>8958983</v>
      </c>
      <c r="BW112" s="950"/>
      <c r="BX112" s="950"/>
      <c r="BY112" s="950"/>
      <c r="BZ112" s="950"/>
      <c r="CA112" s="950">
        <v>8556901</v>
      </c>
      <c r="CB112" s="950"/>
      <c r="CC112" s="950"/>
      <c r="CD112" s="950"/>
      <c r="CE112" s="950"/>
      <c r="CF112" s="944">
        <v>107</v>
      </c>
      <c r="CG112" s="945"/>
      <c r="CH112" s="945"/>
      <c r="CI112" s="945"/>
      <c r="CJ112" s="945"/>
      <c r="CK112" s="975"/>
      <c r="CL112" s="976"/>
      <c r="CM112" s="946" t="s">
        <v>424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18255</v>
      </c>
      <c r="DH112" s="950"/>
      <c r="DI112" s="950"/>
      <c r="DJ112" s="950"/>
      <c r="DK112" s="950"/>
      <c r="DL112" s="950">
        <v>7607</v>
      </c>
      <c r="DM112" s="950"/>
      <c r="DN112" s="950"/>
      <c r="DO112" s="950"/>
      <c r="DP112" s="950"/>
      <c r="DQ112" s="950" t="s">
        <v>422</v>
      </c>
      <c r="DR112" s="950"/>
      <c r="DS112" s="950"/>
      <c r="DT112" s="950"/>
      <c r="DU112" s="950"/>
      <c r="DV112" s="951" t="s">
        <v>422</v>
      </c>
      <c r="DW112" s="951"/>
      <c r="DX112" s="951"/>
      <c r="DY112" s="951"/>
      <c r="DZ112" s="952"/>
    </row>
    <row r="113" spans="1:130" s="197" customFormat="1" ht="26.25" customHeight="1" x14ac:dyDescent="0.15">
      <c r="A113" s="984"/>
      <c r="B113" s="985"/>
      <c r="C113" s="980" t="s">
        <v>425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795613</v>
      </c>
      <c r="AB113" s="964"/>
      <c r="AC113" s="964"/>
      <c r="AD113" s="964"/>
      <c r="AE113" s="965"/>
      <c r="AF113" s="966">
        <v>812651</v>
      </c>
      <c r="AG113" s="964"/>
      <c r="AH113" s="964"/>
      <c r="AI113" s="964"/>
      <c r="AJ113" s="965"/>
      <c r="AK113" s="966">
        <v>833944</v>
      </c>
      <c r="AL113" s="964"/>
      <c r="AM113" s="964"/>
      <c r="AN113" s="964"/>
      <c r="AO113" s="965"/>
      <c r="AP113" s="967">
        <v>10.4</v>
      </c>
      <c r="AQ113" s="968"/>
      <c r="AR113" s="968"/>
      <c r="AS113" s="968"/>
      <c r="AT113" s="969"/>
      <c r="AU113" s="929"/>
      <c r="AV113" s="930"/>
      <c r="AW113" s="930"/>
      <c r="AX113" s="930"/>
      <c r="AY113" s="931"/>
      <c r="AZ113" s="979" t="s">
        <v>426</v>
      </c>
      <c r="BA113" s="980"/>
      <c r="BB113" s="980"/>
      <c r="BC113" s="980"/>
      <c r="BD113" s="980"/>
      <c r="BE113" s="980"/>
      <c r="BF113" s="980"/>
      <c r="BG113" s="980"/>
      <c r="BH113" s="980"/>
      <c r="BI113" s="980"/>
      <c r="BJ113" s="980"/>
      <c r="BK113" s="980"/>
      <c r="BL113" s="980"/>
      <c r="BM113" s="980"/>
      <c r="BN113" s="980"/>
      <c r="BO113" s="980"/>
      <c r="BP113" s="981"/>
      <c r="BQ113" s="949">
        <v>4417</v>
      </c>
      <c r="BR113" s="950"/>
      <c r="BS113" s="950"/>
      <c r="BT113" s="950"/>
      <c r="BU113" s="950"/>
      <c r="BV113" s="950">
        <v>2955</v>
      </c>
      <c r="BW113" s="950"/>
      <c r="BX113" s="950"/>
      <c r="BY113" s="950"/>
      <c r="BZ113" s="950"/>
      <c r="CA113" s="950">
        <v>1493</v>
      </c>
      <c r="CB113" s="950"/>
      <c r="CC113" s="950"/>
      <c r="CD113" s="950"/>
      <c r="CE113" s="950"/>
      <c r="CF113" s="944">
        <v>0</v>
      </c>
      <c r="CG113" s="945"/>
      <c r="CH113" s="945"/>
      <c r="CI113" s="945"/>
      <c r="CJ113" s="945"/>
      <c r="CK113" s="975"/>
      <c r="CL113" s="976"/>
      <c r="CM113" s="946" t="s">
        <v>427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422</v>
      </c>
      <c r="DH113" s="989"/>
      <c r="DI113" s="989"/>
      <c r="DJ113" s="989"/>
      <c r="DK113" s="990"/>
      <c r="DL113" s="991" t="s">
        <v>422</v>
      </c>
      <c r="DM113" s="989"/>
      <c r="DN113" s="989"/>
      <c r="DO113" s="989"/>
      <c r="DP113" s="990"/>
      <c r="DQ113" s="991" t="s">
        <v>422</v>
      </c>
      <c r="DR113" s="989"/>
      <c r="DS113" s="989"/>
      <c r="DT113" s="989"/>
      <c r="DU113" s="990"/>
      <c r="DV113" s="992" t="s">
        <v>422</v>
      </c>
      <c r="DW113" s="993"/>
      <c r="DX113" s="993"/>
      <c r="DY113" s="993"/>
      <c r="DZ113" s="994"/>
    </row>
    <row r="114" spans="1:130" s="197" customFormat="1" ht="26.25" customHeight="1" x14ac:dyDescent="0.15">
      <c r="A114" s="984"/>
      <c r="B114" s="985"/>
      <c r="C114" s="980" t="s">
        <v>428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567</v>
      </c>
      <c r="AB114" s="989"/>
      <c r="AC114" s="989"/>
      <c r="AD114" s="989"/>
      <c r="AE114" s="990"/>
      <c r="AF114" s="991">
        <v>569</v>
      </c>
      <c r="AG114" s="989"/>
      <c r="AH114" s="989"/>
      <c r="AI114" s="989"/>
      <c r="AJ114" s="990"/>
      <c r="AK114" s="991">
        <v>570</v>
      </c>
      <c r="AL114" s="989"/>
      <c r="AM114" s="989"/>
      <c r="AN114" s="989"/>
      <c r="AO114" s="990"/>
      <c r="AP114" s="992">
        <v>0</v>
      </c>
      <c r="AQ114" s="993"/>
      <c r="AR114" s="993"/>
      <c r="AS114" s="993"/>
      <c r="AT114" s="994"/>
      <c r="AU114" s="929"/>
      <c r="AV114" s="930"/>
      <c r="AW114" s="930"/>
      <c r="AX114" s="930"/>
      <c r="AY114" s="931"/>
      <c r="AZ114" s="979" t="s">
        <v>429</v>
      </c>
      <c r="BA114" s="980"/>
      <c r="BB114" s="980"/>
      <c r="BC114" s="980"/>
      <c r="BD114" s="980"/>
      <c r="BE114" s="980"/>
      <c r="BF114" s="980"/>
      <c r="BG114" s="980"/>
      <c r="BH114" s="980"/>
      <c r="BI114" s="980"/>
      <c r="BJ114" s="980"/>
      <c r="BK114" s="980"/>
      <c r="BL114" s="980"/>
      <c r="BM114" s="980"/>
      <c r="BN114" s="980"/>
      <c r="BO114" s="980"/>
      <c r="BP114" s="981"/>
      <c r="BQ114" s="949">
        <v>2999423</v>
      </c>
      <c r="BR114" s="950"/>
      <c r="BS114" s="950"/>
      <c r="BT114" s="950"/>
      <c r="BU114" s="950"/>
      <c r="BV114" s="950">
        <v>2809469</v>
      </c>
      <c r="BW114" s="950"/>
      <c r="BX114" s="950"/>
      <c r="BY114" s="950"/>
      <c r="BZ114" s="950"/>
      <c r="CA114" s="950">
        <v>2770951</v>
      </c>
      <c r="CB114" s="950"/>
      <c r="CC114" s="950"/>
      <c r="CD114" s="950"/>
      <c r="CE114" s="950"/>
      <c r="CF114" s="944">
        <v>34.700000000000003</v>
      </c>
      <c r="CG114" s="945"/>
      <c r="CH114" s="945"/>
      <c r="CI114" s="945"/>
      <c r="CJ114" s="945"/>
      <c r="CK114" s="975"/>
      <c r="CL114" s="976"/>
      <c r="CM114" s="946" t="s">
        <v>430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422</v>
      </c>
      <c r="DH114" s="989"/>
      <c r="DI114" s="989"/>
      <c r="DJ114" s="989"/>
      <c r="DK114" s="990"/>
      <c r="DL114" s="991" t="s">
        <v>422</v>
      </c>
      <c r="DM114" s="989"/>
      <c r="DN114" s="989"/>
      <c r="DO114" s="989"/>
      <c r="DP114" s="990"/>
      <c r="DQ114" s="991" t="s">
        <v>422</v>
      </c>
      <c r="DR114" s="989"/>
      <c r="DS114" s="989"/>
      <c r="DT114" s="989"/>
      <c r="DU114" s="990"/>
      <c r="DV114" s="992" t="s">
        <v>422</v>
      </c>
      <c r="DW114" s="993"/>
      <c r="DX114" s="993"/>
      <c r="DY114" s="993"/>
      <c r="DZ114" s="994"/>
    </row>
    <row r="115" spans="1:130" s="197" customFormat="1" ht="26.25" customHeight="1" x14ac:dyDescent="0.15">
      <c r="A115" s="984"/>
      <c r="B115" s="985"/>
      <c r="C115" s="980" t="s">
        <v>431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31048</v>
      </c>
      <c r="AB115" s="964"/>
      <c r="AC115" s="964"/>
      <c r="AD115" s="964"/>
      <c r="AE115" s="965"/>
      <c r="AF115" s="966">
        <v>16405</v>
      </c>
      <c r="AG115" s="964"/>
      <c r="AH115" s="964"/>
      <c r="AI115" s="964"/>
      <c r="AJ115" s="965"/>
      <c r="AK115" s="966">
        <v>16919</v>
      </c>
      <c r="AL115" s="964"/>
      <c r="AM115" s="964"/>
      <c r="AN115" s="964"/>
      <c r="AO115" s="965"/>
      <c r="AP115" s="967">
        <v>0.2</v>
      </c>
      <c r="AQ115" s="968"/>
      <c r="AR115" s="968"/>
      <c r="AS115" s="968"/>
      <c r="AT115" s="969"/>
      <c r="AU115" s="929"/>
      <c r="AV115" s="930"/>
      <c r="AW115" s="930"/>
      <c r="AX115" s="930"/>
      <c r="AY115" s="931"/>
      <c r="AZ115" s="979" t="s">
        <v>432</v>
      </c>
      <c r="BA115" s="980"/>
      <c r="BB115" s="980"/>
      <c r="BC115" s="980"/>
      <c r="BD115" s="980"/>
      <c r="BE115" s="980"/>
      <c r="BF115" s="980"/>
      <c r="BG115" s="980"/>
      <c r="BH115" s="980"/>
      <c r="BI115" s="980"/>
      <c r="BJ115" s="980"/>
      <c r="BK115" s="980"/>
      <c r="BL115" s="980"/>
      <c r="BM115" s="980"/>
      <c r="BN115" s="980"/>
      <c r="BO115" s="980"/>
      <c r="BP115" s="981"/>
      <c r="BQ115" s="949">
        <v>16556</v>
      </c>
      <c r="BR115" s="950"/>
      <c r="BS115" s="950"/>
      <c r="BT115" s="950"/>
      <c r="BU115" s="950"/>
      <c r="BV115" s="950">
        <v>13124</v>
      </c>
      <c r="BW115" s="950"/>
      <c r="BX115" s="950"/>
      <c r="BY115" s="950"/>
      <c r="BZ115" s="950"/>
      <c r="CA115" s="950">
        <v>10686</v>
      </c>
      <c r="CB115" s="950"/>
      <c r="CC115" s="950"/>
      <c r="CD115" s="950"/>
      <c r="CE115" s="950"/>
      <c r="CF115" s="944">
        <v>0.1</v>
      </c>
      <c r="CG115" s="945"/>
      <c r="CH115" s="945"/>
      <c r="CI115" s="945"/>
      <c r="CJ115" s="945"/>
      <c r="CK115" s="975"/>
      <c r="CL115" s="976"/>
      <c r="CM115" s="979" t="s">
        <v>433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422</v>
      </c>
      <c r="DH115" s="989"/>
      <c r="DI115" s="989"/>
      <c r="DJ115" s="989"/>
      <c r="DK115" s="990"/>
      <c r="DL115" s="991" t="s">
        <v>422</v>
      </c>
      <c r="DM115" s="989"/>
      <c r="DN115" s="989"/>
      <c r="DO115" s="989"/>
      <c r="DP115" s="990"/>
      <c r="DQ115" s="991" t="s">
        <v>422</v>
      </c>
      <c r="DR115" s="989"/>
      <c r="DS115" s="989"/>
      <c r="DT115" s="989"/>
      <c r="DU115" s="990"/>
      <c r="DV115" s="992" t="s">
        <v>422</v>
      </c>
      <c r="DW115" s="993"/>
      <c r="DX115" s="993"/>
      <c r="DY115" s="993"/>
      <c r="DZ115" s="994"/>
    </row>
    <row r="116" spans="1:130" s="197" customFormat="1" ht="26.25" customHeight="1" x14ac:dyDescent="0.15">
      <c r="A116" s="986"/>
      <c r="B116" s="987"/>
      <c r="C116" s="1001" t="s">
        <v>434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188</v>
      </c>
      <c r="AB116" s="989"/>
      <c r="AC116" s="989"/>
      <c r="AD116" s="989"/>
      <c r="AE116" s="990"/>
      <c r="AF116" s="991">
        <v>69</v>
      </c>
      <c r="AG116" s="989"/>
      <c r="AH116" s="989"/>
      <c r="AI116" s="989"/>
      <c r="AJ116" s="990"/>
      <c r="AK116" s="991">
        <v>900</v>
      </c>
      <c r="AL116" s="989"/>
      <c r="AM116" s="989"/>
      <c r="AN116" s="989"/>
      <c r="AO116" s="990"/>
      <c r="AP116" s="992">
        <v>0</v>
      </c>
      <c r="AQ116" s="993"/>
      <c r="AR116" s="993"/>
      <c r="AS116" s="993"/>
      <c r="AT116" s="994"/>
      <c r="AU116" s="929"/>
      <c r="AV116" s="930"/>
      <c r="AW116" s="930"/>
      <c r="AX116" s="930"/>
      <c r="AY116" s="931"/>
      <c r="AZ116" s="979" t="s">
        <v>435</v>
      </c>
      <c r="BA116" s="980"/>
      <c r="BB116" s="980"/>
      <c r="BC116" s="980"/>
      <c r="BD116" s="980"/>
      <c r="BE116" s="980"/>
      <c r="BF116" s="980"/>
      <c r="BG116" s="980"/>
      <c r="BH116" s="980"/>
      <c r="BI116" s="980"/>
      <c r="BJ116" s="980"/>
      <c r="BK116" s="980"/>
      <c r="BL116" s="980"/>
      <c r="BM116" s="980"/>
      <c r="BN116" s="980"/>
      <c r="BO116" s="980"/>
      <c r="BP116" s="981"/>
      <c r="BQ116" s="949" t="s">
        <v>422</v>
      </c>
      <c r="BR116" s="950"/>
      <c r="BS116" s="950"/>
      <c r="BT116" s="950"/>
      <c r="BU116" s="950"/>
      <c r="BV116" s="950" t="s">
        <v>422</v>
      </c>
      <c r="BW116" s="950"/>
      <c r="BX116" s="950"/>
      <c r="BY116" s="950"/>
      <c r="BZ116" s="950"/>
      <c r="CA116" s="950" t="s">
        <v>422</v>
      </c>
      <c r="CB116" s="950"/>
      <c r="CC116" s="950"/>
      <c r="CD116" s="950"/>
      <c r="CE116" s="950"/>
      <c r="CF116" s="944" t="s">
        <v>422</v>
      </c>
      <c r="CG116" s="945"/>
      <c r="CH116" s="945"/>
      <c r="CI116" s="945"/>
      <c r="CJ116" s="945"/>
      <c r="CK116" s="975"/>
      <c r="CL116" s="976"/>
      <c r="CM116" s="946" t="s">
        <v>436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46297</v>
      </c>
      <c r="DH116" s="989"/>
      <c r="DI116" s="989"/>
      <c r="DJ116" s="989"/>
      <c r="DK116" s="990"/>
      <c r="DL116" s="991">
        <v>42278</v>
      </c>
      <c r="DM116" s="989"/>
      <c r="DN116" s="989"/>
      <c r="DO116" s="989"/>
      <c r="DP116" s="990"/>
      <c r="DQ116" s="991">
        <v>38673</v>
      </c>
      <c r="DR116" s="989"/>
      <c r="DS116" s="989"/>
      <c r="DT116" s="989"/>
      <c r="DU116" s="990"/>
      <c r="DV116" s="992">
        <v>0.5</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437</v>
      </c>
      <c r="Z117" s="914"/>
      <c r="AA117" s="1026">
        <v>3614521</v>
      </c>
      <c r="AB117" s="996"/>
      <c r="AC117" s="996"/>
      <c r="AD117" s="996"/>
      <c r="AE117" s="997"/>
      <c r="AF117" s="995">
        <v>3539006</v>
      </c>
      <c r="AG117" s="996"/>
      <c r="AH117" s="996"/>
      <c r="AI117" s="996"/>
      <c r="AJ117" s="997"/>
      <c r="AK117" s="995">
        <v>3510994</v>
      </c>
      <c r="AL117" s="996"/>
      <c r="AM117" s="996"/>
      <c r="AN117" s="996"/>
      <c r="AO117" s="997"/>
      <c r="AP117" s="998"/>
      <c r="AQ117" s="999"/>
      <c r="AR117" s="999"/>
      <c r="AS117" s="999"/>
      <c r="AT117" s="1000"/>
      <c r="AU117" s="929"/>
      <c r="AV117" s="930"/>
      <c r="AW117" s="930"/>
      <c r="AX117" s="930"/>
      <c r="AY117" s="931"/>
      <c r="AZ117" s="1025" t="s">
        <v>438</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v>29856</v>
      </c>
      <c r="DH117" s="989"/>
      <c r="DI117" s="989"/>
      <c r="DJ117" s="989"/>
      <c r="DK117" s="990"/>
      <c r="DL117" s="991">
        <v>17719</v>
      </c>
      <c r="DM117" s="989"/>
      <c r="DN117" s="989"/>
      <c r="DO117" s="989"/>
      <c r="DP117" s="990"/>
      <c r="DQ117" s="991">
        <v>1396</v>
      </c>
      <c r="DR117" s="989"/>
      <c r="DS117" s="989"/>
      <c r="DT117" s="989"/>
      <c r="DU117" s="990"/>
      <c r="DV117" s="992">
        <v>0</v>
      </c>
      <c r="DW117" s="993"/>
      <c r="DX117" s="993"/>
      <c r="DY117" s="993"/>
      <c r="DZ117" s="994"/>
    </row>
    <row r="118" spans="1:130" s="197" customFormat="1" ht="26.25" customHeight="1" x14ac:dyDescent="0.15">
      <c r="A118" s="934" t="s">
        <v>411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409</v>
      </c>
      <c r="AB118" s="913"/>
      <c r="AC118" s="913"/>
      <c r="AD118" s="913"/>
      <c r="AE118" s="914"/>
      <c r="AF118" s="912" t="s">
        <v>284</v>
      </c>
      <c r="AG118" s="913"/>
      <c r="AH118" s="913"/>
      <c r="AI118" s="913"/>
      <c r="AJ118" s="914"/>
      <c r="AK118" s="912" t="s">
        <v>283</v>
      </c>
      <c r="AL118" s="913"/>
      <c r="AM118" s="913"/>
      <c r="AN118" s="913"/>
      <c r="AO118" s="914"/>
      <c r="AP118" s="1020" t="s">
        <v>410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440</v>
      </c>
      <c r="BP118" s="1024"/>
      <c r="BQ118" s="1015">
        <v>31223570</v>
      </c>
      <c r="BR118" s="1016"/>
      <c r="BS118" s="1016"/>
      <c r="BT118" s="1016"/>
      <c r="BU118" s="1016"/>
      <c r="BV118" s="1016">
        <v>30238665</v>
      </c>
      <c r="BW118" s="1016"/>
      <c r="BX118" s="1016"/>
      <c r="BY118" s="1016"/>
      <c r="BZ118" s="1016"/>
      <c r="CA118" s="1016">
        <v>29804626</v>
      </c>
      <c r="CB118" s="1016"/>
      <c r="CC118" s="1016"/>
      <c r="CD118" s="1016"/>
      <c r="CE118" s="1016"/>
      <c r="CF118" s="1017"/>
      <c r="CG118" s="1018"/>
      <c r="CH118" s="1018"/>
      <c r="CI118" s="1018"/>
      <c r="CJ118" s="1019"/>
      <c r="CK118" s="975"/>
      <c r="CL118" s="976"/>
      <c r="CM118" s="946" t="s">
        <v>441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442</v>
      </c>
      <c r="AV119" s="1008"/>
      <c r="AW119" s="1008"/>
      <c r="AX119" s="1008"/>
      <c r="AY119" s="1009"/>
      <c r="AZ119" s="970" t="s">
        <v>443</v>
      </c>
      <c r="BA119" s="917"/>
      <c r="BB119" s="917"/>
      <c r="BC119" s="917"/>
      <c r="BD119" s="917"/>
      <c r="BE119" s="917"/>
      <c r="BF119" s="917"/>
      <c r="BG119" s="917"/>
      <c r="BH119" s="917"/>
      <c r="BI119" s="917"/>
      <c r="BJ119" s="917"/>
      <c r="BK119" s="917"/>
      <c r="BL119" s="917"/>
      <c r="BM119" s="917"/>
      <c r="BN119" s="917"/>
      <c r="BO119" s="917"/>
      <c r="BP119" s="918"/>
      <c r="BQ119" s="956">
        <v>2983091</v>
      </c>
      <c r="BR119" s="957"/>
      <c r="BS119" s="957"/>
      <c r="BT119" s="957"/>
      <c r="BU119" s="957"/>
      <c r="BV119" s="957">
        <v>3061909</v>
      </c>
      <c r="BW119" s="957"/>
      <c r="BX119" s="957"/>
      <c r="BY119" s="957"/>
      <c r="BZ119" s="957"/>
      <c r="CA119" s="957">
        <v>3329702</v>
      </c>
      <c r="CB119" s="957"/>
      <c r="CC119" s="957"/>
      <c r="CD119" s="957"/>
      <c r="CE119" s="957"/>
      <c r="CF119" s="971">
        <v>41.6</v>
      </c>
      <c r="CG119" s="972"/>
      <c r="CH119" s="972"/>
      <c r="CI119" s="972"/>
      <c r="CJ119" s="972"/>
      <c r="CK119" s="977"/>
      <c r="CL119" s="978"/>
      <c r="CM119" s="1034" t="s">
        <v>444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v>6000</v>
      </c>
      <c r="DR119" s="1028"/>
      <c r="DS119" s="1028"/>
      <c r="DT119" s="1028"/>
      <c r="DU119" s="1029"/>
      <c r="DV119" s="1031">
        <v>0.1</v>
      </c>
      <c r="DW119" s="1032"/>
      <c r="DX119" s="1032"/>
      <c r="DY119" s="1032"/>
      <c r="DZ119" s="1033"/>
    </row>
    <row r="120" spans="1:130" s="197" customFormat="1" ht="26.25" customHeight="1" x14ac:dyDescent="0.15">
      <c r="A120" s="1005"/>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445</v>
      </c>
      <c r="BA120" s="980"/>
      <c r="BB120" s="980"/>
      <c r="BC120" s="980"/>
      <c r="BD120" s="980"/>
      <c r="BE120" s="980"/>
      <c r="BF120" s="980"/>
      <c r="BG120" s="980"/>
      <c r="BH120" s="980"/>
      <c r="BI120" s="980"/>
      <c r="BJ120" s="980"/>
      <c r="BK120" s="980"/>
      <c r="BL120" s="980"/>
      <c r="BM120" s="980"/>
      <c r="BN120" s="980"/>
      <c r="BO120" s="980"/>
      <c r="BP120" s="981"/>
      <c r="BQ120" s="949">
        <v>100772</v>
      </c>
      <c r="BR120" s="950"/>
      <c r="BS120" s="950"/>
      <c r="BT120" s="950"/>
      <c r="BU120" s="950"/>
      <c r="BV120" s="950">
        <v>80220</v>
      </c>
      <c r="BW120" s="950"/>
      <c r="BX120" s="950"/>
      <c r="BY120" s="950"/>
      <c r="BZ120" s="950"/>
      <c r="CA120" s="950">
        <v>62518</v>
      </c>
      <c r="CB120" s="950"/>
      <c r="CC120" s="950"/>
      <c r="CD120" s="950"/>
      <c r="CE120" s="950"/>
      <c r="CF120" s="944">
        <v>0.8</v>
      </c>
      <c r="CG120" s="945"/>
      <c r="CH120" s="945"/>
      <c r="CI120" s="945"/>
      <c r="CJ120" s="945"/>
      <c r="CK120" s="1043" t="s">
        <v>446</v>
      </c>
      <c r="CL120" s="1044"/>
      <c r="CM120" s="1044"/>
      <c r="CN120" s="1044"/>
      <c r="CO120" s="1045"/>
      <c r="CP120" s="1051" t="s">
        <v>447</v>
      </c>
      <c r="CQ120" s="1052"/>
      <c r="CR120" s="1052"/>
      <c r="CS120" s="1052"/>
      <c r="CT120" s="1052"/>
      <c r="CU120" s="1052"/>
      <c r="CV120" s="1052"/>
      <c r="CW120" s="1052"/>
      <c r="CX120" s="1052"/>
      <c r="CY120" s="1052"/>
      <c r="CZ120" s="1052"/>
      <c r="DA120" s="1052"/>
      <c r="DB120" s="1052"/>
      <c r="DC120" s="1052"/>
      <c r="DD120" s="1052"/>
      <c r="DE120" s="1052"/>
      <c r="DF120" s="1053"/>
      <c r="DG120" s="956">
        <v>4352127</v>
      </c>
      <c r="DH120" s="957"/>
      <c r="DI120" s="957"/>
      <c r="DJ120" s="957"/>
      <c r="DK120" s="957"/>
      <c r="DL120" s="957">
        <v>4131573</v>
      </c>
      <c r="DM120" s="957"/>
      <c r="DN120" s="957"/>
      <c r="DO120" s="957"/>
      <c r="DP120" s="957"/>
      <c r="DQ120" s="957">
        <v>3875950</v>
      </c>
      <c r="DR120" s="957"/>
      <c r="DS120" s="957"/>
      <c r="DT120" s="957"/>
      <c r="DU120" s="957"/>
      <c r="DV120" s="958">
        <v>48.5</v>
      </c>
      <c r="DW120" s="958"/>
      <c r="DX120" s="958"/>
      <c r="DY120" s="958"/>
      <c r="DZ120" s="959"/>
    </row>
    <row r="121" spans="1:130" s="197" customFormat="1" ht="26.25" customHeight="1" x14ac:dyDescent="0.15">
      <c r="A121" s="1005"/>
      <c r="B121" s="976"/>
      <c r="C121" s="1040" t="s">
        <v>448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4563</v>
      </c>
      <c r="AB121" s="989"/>
      <c r="AC121" s="989"/>
      <c r="AD121" s="989"/>
      <c r="AE121" s="990"/>
      <c r="AF121" s="991">
        <v>10648</v>
      </c>
      <c r="AG121" s="989"/>
      <c r="AH121" s="989"/>
      <c r="AI121" s="989"/>
      <c r="AJ121" s="990"/>
      <c r="AK121" s="991">
        <v>7607</v>
      </c>
      <c r="AL121" s="989"/>
      <c r="AM121" s="989"/>
      <c r="AN121" s="989"/>
      <c r="AO121" s="990"/>
      <c r="AP121" s="992">
        <v>0.1</v>
      </c>
      <c r="AQ121" s="993"/>
      <c r="AR121" s="993"/>
      <c r="AS121" s="993"/>
      <c r="AT121" s="994"/>
      <c r="AU121" s="1010"/>
      <c r="AV121" s="1011"/>
      <c r="AW121" s="1011"/>
      <c r="AX121" s="1011"/>
      <c r="AY121" s="1012"/>
      <c r="AZ121" s="1025" t="s">
        <v>449</v>
      </c>
      <c r="BA121" s="1001"/>
      <c r="BB121" s="1001"/>
      <c r="BC121" s="1001"/>
      <c r="BD121" s="1001"/>
      <c r="BE121" s="1001"/>
      <c r="BF121" s="1001"/>
      <c r="BG121" s="1001"/>
      <c r="BH121" s="1001"/>
      <c r="BI121" s="1001"/>
      <c r="BJ121" s="1001"/>
      <c r="BK121" s="1001"/>
      <c r="BL121" s="1001"/>
      <c r="BM121" s="1001"/>
      <c r="BN121" s="1001"/>
      <c r="BO121" s="1001"/>
      <c r="BP121" s="1002"/>
      <c r="BQ121" s="1015">
        <v>19438375</v>
      </c>
      <c r="BR121" s="1016"/>
      <c r="BS121" s="1016"/>
      <c r="BT121" s="1016"/>
      <c r="BU121" s="1016"/>
      <c r="BV121" s="1016">
        <v>19283998</v>
      </c>
      <c r="BW121" s="1016"/>
      <c r="BX121" s="1016"/>
      <c r="BY121" s="1016"/>
      <c r="BZ121" s="1016"/>
      <c r="CA121" s="1016">
        <v>19362078</v>
      </c>
      <c r="CB121" s="1016"/>
      <c r="CC121" s="1016"/>
      <c r="CD121" s="1016"/>
      <c r="CE121" s="1016"/>
      <c r="CF121" s="1054">
        <v>242.1</v>
      </c>
      <c r="CG121" s="1055"/>
      <c r="CH121" s="1055"/>
      <c r="CI121" s="1055"/>
      <c r="CJ121" s="1055"/>
      <c r="CK121" s="1046"/>
      <c r="CL121" s="1047"/>
      <c r="CM121" s="1047"/>
      <c r="CN121" s="1047"/>
      <c r="CO121" s="1048"/>
      <c r="CP121" s="1037" t="s">
        <v>450</v>
      </c>
      <c r="CQ121" s="1038"/>
      <c r="CR121" s="1038"/>
      <c r="CS121" s="1038"/>
      <c r="CT121" s="1038"/>
      <c r="CU121" s="1038"/>
      <c r="CV121" s="1038"/>
      <c r="CW121" s="1038"/>
      <c r="CX121" s="1038"/>
      <c r="CY121" s="1038"/>
      <c r="CZ121" s="1038"/>
      <c r="DA121" s="1038"/>
      <c r="DB121" s="1038"/>
      <c r="DC121" s="1038"/>
      <c r="DD121" s="1038"/>
      <c r="DE121" s="1038"/>
      <c r="DF121" s="1039"/>
      <c r="DG121" s="949">
        <v>2758824</v>
      </c>
      <c r="DH121" s="950"/>
      <c r="DI121" s="950"/>
      <c r="DJ121" s="950"/>
      <c r="DK121" s="950"/>
      <c r="DL121" s="950">
        <v>2607452</v>
      </c>
      <c r="DM121" s="950"/>
      <c r="DN121" s="950"/>
      <c r="DO121" s="950"/>
      <c r="DP121" s="950"/>
      <c r="DQ121" s="950">
        <v>2463930</v>
      </c>
      <c r="DR121" s="950"/>
      <c r="DS121" s="950"/>
      <c r="DT121" s="950"/>
      <c r="DU121" s="950"/>
      <c r="DV121" s="951">
        <v>30.8</v>
      </c>
      <c r="DW121" s="951"/>
      <c r="DX121" s="951"/>
      <c r="DY121" s="951"/>
      <c r="DZ121" s="952"/>
    </row>
    <row r="122" spans="1:130" s="197" customFormat="1" ht="26.25" customHeight="1" x14ac:dyDescent="0.15">
      <c r="A122" s="1005"/>
      <c r="B122" s="976"/>
      <c r="C122" s="946" t="s">
        <v>430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451</v>
      </c>
      <c r="BP122" s="1024"/>
      <c r="BQ122" s="1064">
        <v>22522238</v>
      </c>
      <c r="BR122" s="1065"/>
      <c r="BS122" s="1065"/>
      <c r="BT122" s="1065"/>
      <c r="BU122" s="1065"/>
      <c r="BV122" s="1065">
        <v>22426127</v>
      </c>
      <c r="BW122" s="1065"/>
      <c r="BX122" s="1065"/>
      <c r="BY122" s="1065"/>
      <c r="BZ122" s="1065"/>
      <c r="CA122" s="1065">
        <v>22754298</v>
      </c>
      <c r="CB122" s="1065"/>
      <c r="CC122" s="1065"/>
      <c r="CD122" s="1065"/>
      <c r="CE122" s="1065"/>
      <c r="CF122" s="1017"/>
      <c r="CG122" s="1018"/>
      <c r="CH122" s="1018"/>
      <c r="CI122" s="1018"/>
      <c r="CJ122" s="1019"/>
      <c r="CK122" s="1046"/>
      <c r="CL122" s="1047"/>
      <c r="CM122" s="1047"/>
      <c r="CN122" s="1047"/>
      <c r="CO122" s="1048"/>
      <c r="CP122" s="1037" t="s">
        <v>452</v>
      </c>
      <c r="CQ122" s="1038"/>
      <c r="CR122" s="1038"/>
      <c r="CS122" s="1038"/>
      <c r="CT122" s="1038"/>
      <c r="CU122" s="1038"/>
      <c r="CV122" s="1038"/>
      <c r="CW122" s="1038"/>
      <c r="CX122" s="1038"/>
      <c r="CY122" s="1038"/>
      <c r="CZ122" s="1038"/>
      <c r="DA122" s="1038"/>
      <c r="DB122" s="1038"/>
      <c r="DC122" s="1038"/>
      <c r="DD122" s="1038"/>
      <c r="DE122" s="1038"/>
      <c r="DF122" s="1039"/>
      <c r="DG122" s="949">
        <v>1505333</v>
      </c>
      <c r="DH122" s="950"/>
      <c r="DI122" s="950"/>
      <c r="DJ122" s="950"/>
      <c r="DK122" s="950"/>
      <c r="DL122" s="950">
        <v>1453142</v>
      </c>
      <c r="DM122" s="950"/>
      <c r="DN122" s="950"/>
      <c r="DO122" s="950"/>
      <c r="DP122" s="950"/>
      <c r="DQ122" s="950">
        <v>1389121</v>
      </c>
      <c r="DR122" s="950"/>
      <c r="DS122" s="950"/>
      <c r="DT122" s="950"/>
      <c r="DU122" s="950"/>
      <c r="DV122" s="951">
        <v>17.399999999999999</v>
      </c>
      <c r="DW122" s="951"/>
      <c r="DX122" s="951"/>
      <c r="DY122" s="951"/>
      <c r="DZ122" s="952"/>
    </row>
    <row r="123" spans="1:130" s="197" customFormat="1" ht="26.25" customHeight="1" thickBot="1" x14ac:dyDescent="0.2">
      <c r="A123" s="1005"/>
      <c r="B123" s="976"/>
      <c r="C123" s="946" t="s">
        <v>436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2651</v>
      </c>
      <c r="AB123" s="989"/>
      <c r="AC123" s="989"/>
      <c r="AD123" s="989"/>
      <c r="AE123" s="990"/>
      <c r="AF123" s="991">
        <v>2639</v>
      </c>
      <c r="AG123" s="989"/>
      <c r="AH123" s="989"/>
      <c r="AI123" s="989"/>
      <c r="AJ123" s="990"/>
      <c r="AK123" s="991">
        <v>2629</v>
      </c>
      <c r="AL123" s="989"/>
      <c r="AM123" s="989"/>
      <c r="AN123" s="989"/>
      <c r="AO123" s="990"/>
      <c r="AP123" s="992">
        <v>0</v>
      </c>
      <c r="AQ123" s="993"/>
      <c r="AR123" s="993"/>
      <c r="AS123" s="993"/>
      <c r="AT123" s="994"/>
      <c r="AU123" s="1061" t="s">
        <v>453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105.7</v>
      </c>
      <c r="BR123" s="1057"/>
      <c r="BS123" s="1057"/>
      <c r="BT123" s="1057"/>
      <c r="BU123" s="1057"/>
      <c r="BV123" s="1057">
        <v>95.9</v>
      </c>
      <c r="BW123" s="1057"/>
      <c r="BX123" s="1057"/>
      <c r="BY123" s="1057"/>
      <c r="BZ123" s="1057"/>
      <c r="CA123" s="1057">
        <v>88.1</v>
      </c>
      <c r="CB123" s="1057"/>
      <c r="CC123" s="1057"/>
      <c r="CD123" s="1057"/>
      <c r="CE123" s="1057"/>
      <c r="CF123" s="1058"/>
      <c r="CG123" s="1059"/>
      <c r="CH123" s="1059"/>
      <c r="CI123" s="1059"/>
      <c r="CJ123" s="1060"/>
      <c r="CK123" s="1046"/>
      <c r="CL123" s="1047"/>
      <c r="CM123" s="1047"/>
      <c r="CN123" s="1047"/>
      <c r="CO123" s="1048"/>
      <c r="CP123" s="1037" t="s">
        <v>454</v>
      </c>
      <c r="CQ123" s="1038"/>
      <c r="CR123" s="1038"/>
      <c r="CS123" s="1038"/>
      <c r="CT123" s="1038"/>
      <c r="CU123" s="1038"/>
      <c r="CV123" s="1038"/>
      <c r="CW123" s="1038"/>
      <c r="CX123" s="1038"/>
      <c r="CY123" s="1038"/>
      <c r="CZ123" s="1038"/>
      <c r="DA123" s="1038"/>
      <c r="DB123" s="1038"/>
      <c r="DC123" s="1038"/>
      <c r="DD123" s="1038"/>
      <c r="DE123" s="1038"/>
      <c r="DF123" s="1039"/>
      <c r="DG123" s="988">
        <v>636542</v>
      </c>
      <c r="DH123" s="989"/>
      <c r="DI123" s="989"/>
      <c r="DJ123" s="989"/>
      <c r="DK123" s="990"/>
      <c r="DL123" s="991">
        <v>627397</v>
      </c>
      <c r="DM123" s="989"/>
      <c r="DN123" s="989"/>
      <c r="DO123" s="989"/>
      <c r="DP123" s="990"/>
      <c r="DQ123" s="991">
        <v>701307</v>
      </c>
      <c r="DR123" s="989"/>
      <c r="DS123" s="989"/>
      <c r="DT123" s="989"/>
      <c r="DU123" s="990"/>
      <c r="DV123" s="992">
        <v>8.8000000000000007</v>
      </c>
      <c r="DW123" s="993"/>
      <c r="DX123" s="993"/>
      <c r="DY123" s="993"/>
      <c r="DZ123" s="994"/>
    </row>
    <row r="124" spans="1:130" s="197" customFormat="1" ht="26.25" customHeight="1" x14ac:dyDescent="0.15">
      <c r="A124" s="1005"/>
      <c r="B124" s="976"/>
      <c r="C124" s="946" t="s">
        <v>439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455</v>
      </c>
      <c r="AB124" s="989"/>
      <c r="AC124" s="989"/>
      <c r="AD124" s="989"/>
      <c r="AE124" s="990"/>
      <c r="AF124" s="991" t="s">
        <v>455</v>
      </c>
      <c r="AG124" s="989"/>
      <c r="AH124" s="989"/>
      <c r="AI124" s="989"/>
      <c r="AJ124" s="990"/>
      <c r="AK124" s="991" t="s">
        <v>455</v>
      </c>
      <c r="AL124" s="989"/>
      <c r="AM124" s="989"/>
      <c r="AN124" s="989"/>
      <c r="AO124" s="990"/>
      <c r="AP124" s="992" t="s">
        <v>455</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456</v>
      </c>
      <c r="CQ124" s="1038"/>
      <c r="CR124" s="1038"/>
      <c r="CS124" s="1038"/>
      <c r="CT124" s="1038"/>
      <c r="CU124" s="1038"/>
      <c r="CV124" s="1038"/>
      <c r="CW124" s="1038"/>
      <c r="CX124" s="1038"/>
      <c r="CY124" s="1038"/>
      <c r="CZ124" s="1038"/>
      <c r="DA124" s="1038"/>
      <c r="DB124" s="1038"/>
      <c r="DC124" s="1038"/>
      <c r="DD124" s="1038"/>
      <c r="DE124" s="1038"/>
      <c r="DF124" s="1039"/>
      <c r="DG124" s="1027">
        <v>128276</v>
      </c>
      <c r="DH124" s="1028"/>
      <c r="DI124" s="1028"/>
      <c r="DJ124" s="1028"/>
      <c r="DK124" s="1029"/>
      <c r="DL124" s="1030">
        <v>139419</v>
      </c>
      <c r="DM124" s="1028"/>
      <c r="DN124" s="1028"/>
      <c r="DO124" s="1028"/>
      <c r="DP124" s="1029"/>
      <c r="DQ124" s="1030">
        <v>126593</v>
      </c>
      <c r="DR124" s="1028"/>
      <c r="DS124" s="1028"/>
      <c r="DT124" s="1028"/>
      <c r="DU124" s="1029"/>
      <c r="DV124" s="1031">
        <v>1.6</v>
      </c>
      <c r="DW124" s="1032"/>
      <c r="DX124" s="1032"/>
      <c r="DY124" s="1032"/>
      <c r="DZ124" s="1033"/>
    </row>
    <row r="125" spans="1:130" s="197" customFormat="1" ht="26.25" customHeight="1" thickBot="1" x14ac:dyDescent="0.2">
      <c r="A125" s="1005"/>
      <c r="B125" s="976"/>
      <c r="C125" s="946" t="s">
        <v>441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455</v>
      </c>
      <c r="AB125" s="989"/>
      <c r="AC125" s="989"/>
      <c r="AD125" s="989"/>
      <c r="AE125" s="990"/>
      <c r="AF125" s="991" t="s">
        <v>455</v>
      </c>
      <c r="AG125" s="989"/>
      <c r="AH125" s="989"/>
      <c r="AI125" s="989"/>
      <c r="AJ125" s="990"/>
      <c r="AK125" s="991" t="s">
        <v>455</v>
      </c>
      <c r="AL125" s="989"/>
      <c r="AM125" s="989"/>
      <c r="AN125" s="989"/>
      <c r="AO125" s="990"/>
      <c r="AP125" s="992" t="s">
        <v>455</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457</v>
      </c>
      <c r="CL125" s="1044"/>
      <c r="CM125" s="1044"/>
      <c r="CN125" s="1044"/>
      <c r="CO125" s="1045"/>
      <c r="CP125" s="970" t="s">
        <v>458</v>
      </c>
      <c r="CQ125" s="917"/>
      <c r="CR125" s="917"/>
      <c r="CS125" s="917"/>
      <c r="CT125" s="917"/>
      <c r="CU125" s="917"/>
      <c r="CV125" s="917"/>
      <c r="CW125" s="917"/>
      <c r="CX125" s="917"/>
      <c r="CY125" s="917"/>
      <c r="CZ125" s="917"/>
      <c r="DA125" s="917"/>
      <c r="DB125" s="917"/>
      <c r="DC125" s="917"/>
      <c r="DD125" s="917"/>
      <c r="DE125" s="917"/>
      <c r="DF125" s="918"/>
      <c r="DG125" s="956" t="s">
        <v>455</v>
      </c>
      <c r="DH125" s="957"/>
      <c r="DI125" s="957"/>
      <c r="DJ125" s="957"/>
      <c r="DK125" s="957"/>
      <c r="DL125" s="957" t="s">
        <v>455</v>
      </c>
      <c r="DM125" s="957"/>
      <c r="DN125" s="957"/>
      <c r="DO125" s="957"/>
      <c r="DP125" s="957"/>
      <c r="DQ125" s="957" t="s">
        <v>455</v>
      </c>
      <c r="DR125" s="957"/>
      <c r="DS125" s="957"/>
      <c r="DT125" s="957"/>
      <c r="DU125" s="957"/>
      <c r="DV125" s="958" t="s">
        <v>455</v>
      </c>
      <c r="DW125" s="958"/>
      <c r="DX125" s="958"/>
      <c r="DY125" s="958"/>
      <c r="DZ125" s="959"/>
    </row>
    <row r="126" spans="1:130" s="197" customFormat="1" ht="26.25" customHeight="1" x14ac:dyDescent="0.15">
      <c r="A126" s="1005"/>
      <c r="B126" s="976"/>
      <c r="C126" s="946" t="s">
        <v>444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23834</v>
      </c>
      <c r="AB126" s="989"/>
      <c r="AC126" s="989"/>
      <c r="AD126" s="989"/>
      <c r="AE126" s="990"/>
      <c r="AF126" s="991">
        <v>3118</v>
      </c>
      <c r="AG126" s="989"/>
      <c r="AH126" s="989"/>
      <c r="AI126" s="989"/>
      <c r="AJ126" s="990"/>
      <c r="AK126" s="991">
        <v>6683</v>
      </c>
      <c r="AL126" s="989"/>
      <c r="AM126" s="989"/>
      <c r="AN126" s="989"/>
      <c r="AO126" s="990"/>
      <c r="AP126" s="992">
        <v>0.1</v>
      </c>
      <c r="AQ126" s="993"/>
      <c r="AR126" s="993"/>
      <c r="AS126" s="993"/>
      <c r="AT126" s="994"/>
      <c r="AU126" s="233"/>
      <c r="AV126" s="233"/>
      <c r="AW126" s="233"/>
      <c r="AX126" s="1066" t="s">
        <v>459</v>
      </c>
      <c r="AY126" s="1067"/>
      <c r="AZ126" s="1067"/>
      <c r="BA126" s="1067"/>
      <c r="BB126" s="1067"/>
      <c r="BC126" s="1067"/>
      <c r="BD126" s="1067"/>
      <c r="BE126" s="1068"/>
      <c r="BF126" s="1082" t="s">
        <v>460</v>
      </c>
      <c r="BG126" s="1067"/>
      <c r="BH126" s="1067"/>
      <c r="BI126" s="1067"/>
      <c r="BJ126" s="1067"/>
      <c r="BK126" s="1067"/>
      <c r="BL126" s="1068"/>
      <c r="BM126" s="1082" t="s">
        <v>461</v>
      </c>
      <c r="BN126" s="1067"/>
      <c r="BO126" s="1067"/>
      <c r="BP126" s="1067"/>
      <c r="BQ126" s="1067"/>
      <c r="BR126" s="1067"/>
      <c r="BS126" s="1068"/>
      <c r="BT126" s="1082" t="s">
        <v>462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463</v>
      </c>
      <c r="CQ126" s="980"/>
      <c r="CR126" s="980"/>
      <c r="CS126" s="980"/>
      <c r="CT126" s="980"/>
      <c r="CU126" s="980"/>
      <c r="CV126" s="980"/>
      <c r="CW126" s="980"/>
      <c r="CX126" s="980"/>
      <c r="CY126" s="980"/>
      <c r="CZ126" s="980"/>
      <c r="DA126" s="980"/>
      <c r="DB126" s="980"/>
      <c r="DC126" s="980"/>
      <c r="DD126" s="980"/>
      <c r="DE126" s="980"/>
      <c r="DF126" s="981"/>
      <c r="DG126" s="949" t="s">
        <v>455</v>
      </c>
      <c r="DH126" s="950"/>
      <c r="DI126" s="950"/>
      <c r="DJ126" s="950"/>
      <c r="DK126" s="950"/>
      <c r="DL126" s="950" t="s">
        <v>455</v>
      </c>
      <c r="DM126" s="950"/>
      <c r="DN126" s="950"/>
      <c r="DO126" s="950"/>
      <c r="DP126" s="950"/>
      <c r="DQ126" s="950" t="s">
        <v>455</v>
      </c>
      <c r="DR126" s="950"/>
      <c r="DS126" s="950"/>
      <c r="DT126" s="950"/>
      <c r="DU126" s="950"/>
      <c r="DV126" s="951" t="s">
        <v>455</v>
      </c>
      <c r="DW126" s="951"/>
      <c r="DX126" s="951"/>
      <c r="DY126" s="951"/>
      <c r="DZ126" s="952"/>
    </row>
    <row r="127" spans="1:130" s="197" customFormat="1" ht="26.25" customHeight="1" thickBot="1" x14ac:dyDescent="0.2">
      <c r="A127" s="1006"/>
      <c r="B127" s="978"/>
      <c r="C127" s="1034" t="s">
        <v>464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455</v>
      </c>
      <c r="AB127" s="989"/>
      <c r="AC127" s="989"/>
      <c r="AD127" s="989"/>
      <c r="AE127" s="990"/>
      <c r="AF127" s="991" t="s">
        <v>455</v>
      </c>
      <c r="AG127" s="989"/>
      <c r="AH127" s="989"/>
      <c r="AI127" s="989"/>
      <c r="AJ127" s="990"/>
      <c r="AK127" s="991" t="s">
        <v>455</v>
      </c>
      <c r="AL127" s="989"/>
      <c r="AM127" s="989"/>
      <c r="AN127" s="989"/>
      <c r="AO127" s="990"/>
      <c r="AP127" s="992" t="s">
        <v>455</v>
      </c>
      <c r="AQ127" s="993"/>
      <c r="AR127" s="993"/>
      <c r="AS127" s="993"/>
      <c r="AT127" s="994"/>
      <c r="AU127" s="233"/>
      <c r="AV127" s="233"/>
      <c r="AW127" s="233"/>
      <c r="AX127" s="916" t="s">
        <v>465</v>
      </c>
      <c r="AY127" s="917"/>
      <c r="AZ127" s="917"/>
      <c r="BA127" s="917"/>
      <c r="BB127" s="917"/>
      <c r="BC127" s="917"/>
      <c r="BD127" s="917"/>
      <c r="BE127" s="918"/>
      <c r="BF127" s="1071" t="s">
        <v>455</v>
      </c>
      <c r="BG127" s="1072"/>
      <c r="BH127" s="1072"/>
      <c r="BI127" s="1072"/>
      <c r="BJ127" s="1072"/>
      <c r="BK127" s="1072"/>
      <c r="BL127" s="1081"/>
      <c r="BM127" s="1071">
        <v>13.31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466</v>
      </c>
      <c r="CQ127" s="1075"/>
      <c r="CR127" s="1075"/>
      <c r="CS127" s="1075"/>
      <c r="CT127" s="1075"/>
      <c r="CU127" s="1075"/>
      <c r="CV127" s="1075"/>
      <c r="CW127" s="1075"/>
      <c r="CX127" s="1075"/>
      <c r="CY127" s="1075"/>
      <c r="CZ127" s="1075"/>
      <c r="DA127" s="1075"/>
      <c r="DB127" s="1075"/>
      <c r="DC127" s="1075"/>
      <c r="DD127" s="1075"/>
      <c r="DE127" s="1075"/>
      <c r="DF127" s="1076"/>
      <c r="DG127" s="1077">
        <v>16556</v>
      </c>
      <c r="DH127" s="1078"/>
      <c r="DI127" s="1078"/>
      <c r="DJ127" s="1078"/>
      <c r="DK127" s="1078"/>
      <c r="DL127" s="1078">
        <v>13124</v>
      </c>
      <c r="DM127" s="1078"/>
      <c r="DN127" s="1078"/>
      <c r="DO127" s="1078"/>
      <c r="DP127" s="1078"/>
      <c r="DQ127" s="1078">
        <v>10686</v>
      </c>
      <c r="DR127" s="1078"/>
      <c r="DS127" s="1078"/>
      <c r="DT127" s="1078"/>
      <c r="DU127" s="1078"/>
      <c r="DV127" s="1079">
        <v>0.1</v>
      </c>
      <c r="DW127" s="1079"/>
      <c r="DX127" s="1079"/>
      <c r="DY127" s="1079"/>
      <c r="DZ127" s="1080"/>
    </row>
    <row r="128" spans="1:130" s="197" customFormat="1" ht="26.25" customHeight="1" x14ac:dyDescent="0.15">
      <c r="A128" s="1101" t="s">
        <v>467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468</v>
      </c>
      <c r="X128" s="1103"/>
      <c r="Y128" s="1103"/>
      <c r="Z128" s="1104"/>
      <c r="AA128" s="1119">
        <v>67741</v>
      </c>
      <c r="AB128" s="1120"/>
      <c r="AC128" s="1120"/>
      <c r="AD128" s="1120"/>
      <c r="AE128" s="1121"/>
      <c r="AF128" s="1122">
        <v>68790</v>
      </c>
      <c r="AG128" s="1120"/>
      <c r="AH128" s="1120"/>
      <c r="AI128" s="1120"/>
      <c r="AJ128" s="1121"/>
      <c r="AK128" s="1122">
        <v>44069</v>
      </c>
      <c r="AL128" s="1120"/>
      <c r="AM128" s="1120"/>
      <c r="AN128" s="1120"/>
      <c r="AO128" s="1121"/>
      <c r="AP128" s="1123"/>
      <c r="AQ128" s="1124"/>
      <c r="AR128" s="1124"/>
      <c r="AS128" s="1124"/>
      <c r="AT128" s="1125"/>
      <c r="AU128" s="235"/>
      <c r="AV128" s="235"/>
      <c r="AW128" s="235"/>
      <c r="AX128" s="1084" t="s">
        <v>469</v>
      </c>
      <c r="AY128" s="980"/>
      <c r="AZ128" s="980"/>
      <c r="BA128" s="980"/>
      <c r="BB128" s="980"/>
      <c r="BC128" s="980"/>
      <c r="BD128" s="980"/>
      <c r="BE128" s="981"/>
      <c r="BF128" s="1096" t="s">
        <v>455</v>
      </c>
      <c r="BG128" s="1097"/>
      <c r="BH128" s="1097"/>
      <c r="BI128" s="1097"/>
      <c r="BJ128" s="1097"/>
      <c r="BK128" s="1097"/>
      <c r="BL128" s="1098"/>
      <c r="BM128" s="1096">
        <v>18.309999999999999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470</v>
      </c>
      <c r="X129" s="1091"/>
      <c r="Y129" s="1091"/>
      <c r="Z129" s="1092"/>
      <c r="AA129" s="988">
        <v>10365962</v>
      </c>
      <c r="AB129" s="989"/>
      <c r="AC129" s="989"/>
      <c r="AD129" s="989"/>
      <c r="AE129" s="990"/>
      <c r="AF129" s="991">
        <v>10277781</v>
      </c>
      <c r="AG129" s="989"/>
      <c r="AH129" s="989"/>
      <c r="AI129" s="989"/>
      <c r="AJ129" s="990"/>
      <c r="AK129" s="991">
        <v>10124945</v>
      </c>
      <c r="AL129" s="989"/>
      <c r="AM129" s="989"/>
      <c r="AN129" s="989"/>
      <c r="AO129" s="990"/>
      <c r="AP129" s="1093"/>
      <c r="AQ129" s="1094"/>
      <c r="AR129" s="1094"/>
      <c r="AS129" s="1094"/>
      <c r="AT129" s="1095"/>
      <c r="AU129" s="235"/>
      <c r="AV129" s="235"/>
      <c r="AW129" s="235"/>
      <c r="AX129" s="1084" t="s">
        <v>471</v>
      </c>
      <c r="AY129" s="980"/>
      <c r="AZ129" s="980"/>
      <c r="BA129" s="980"/>
      <c r="BB129" s="980"/>
      <c r="BC129" s="980"/>
      <c r="BD129" s="980"/>
      <c r="BE129" s="981"/>
      <c r="BF129" s="1085">
        <v>16.7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472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473</v>
      </c>
      <c r="X130" s="1091"/>
      <c r="Y130" s="1091"/>
      <c r="Z130" s="1092"/>
      <c r="AA130" s="988">
        <v>2135579</v>
      </c>
      <c r="AB130" s="989"/>
      <c r="AC130" s="989"/>
      <c r="AD130" s="989"/>
      <c r="AE130" s="990"/>
      <c r="AF130" s="991">
        <v>2135869</v>
      </c>
      <c r="AG130" s="989"/>
      <c r="AH130" s="989"/>
      <c r="AI130" s="989"/>
      <c r="AJ130" s="990"/>
      <c r="AK130" s="991">
        <v>2128934</v>
      </c>
      <c r="AL130" s="989"/>
      <c r="AM130" s="989"/>
      <c r="AN130" s="989"/>
      <c r="AO130" s="990"/>
      <c r="AP130" s="1093"/>
      <c r="AQ130" s="1094"/>
      <c r="AR130" s="1094"/>
      <c r="AS130" s="1094"/>
      <c r="AT130" s="1095"/>
      <c r="AU130" s="235"/>
      <c r="AV130" s="235"/>
      <c r="AW130" s="235"/>
      <c r="AX130" s="1143" t="s">
        <v>474</v>
      </c>
      <c r="AY130" s="1075"/>
      <c r="AZ130" s="1075"/>
      <c r="BA130" s="1075"/>
      <c r="BB130" s="1075"/>
      <c r="BC130" s="1075"/>
      <c r="BD130" s="1075"/>
      <c r="BE130" s="1076"/>
      <c r="BF130" s="1105">
        <v>88.1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475</v>
      </c>
      <c r="X131" s="1114"/>
      <c r="Y131" s="1114"/>
      <c r="Z131" s="1115"/>
      <c r="AA131" s="1027">
        <v>8230383</v>
      </c>
      <c r="AB131" s="1028"/>
      <c r="AC131" s="1028"/>
      <c r="AD131" s="1028"/>
      <c r="AE131" s="1029"/>
      <c r="AF131" s="1030">
        <v>8141912</v>
      </c>
      <c r="AG131" s="1028"/>
      <c r="AH131" s="1028"/>
      <c r="AI131" s="1028"/>
      <c r="AJ131" s="1029"/>
      <c r="AK131" s="1030">
        <v>7996011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477</v>
      </c>
      <c r="W132" s="1131"/>
      <c r="X132" s="1131"/>
      <c r="Y132" s="1131"/>
      <c r="Z132" s="1132"/>
      <c r="AA132" s="1133">
        <v>17.146237299999999</v>
      </c>
      <c r="AB132" s="1134"/>
      <c r="AC132" s="1134"/>
      <c r="AD132" s="1134"/>
      <c r="AE132" s="1135"/>
      <c r="AF132" s="1136">
        <v>16.388619769999998</v>
      </c>
      <c r="AG132" s="1134"/>
      <c r="AH132" s="1134"/>
      <c r="AI132" s="1134"/>
      <c r="AJ132" s="1135"/>
      <c r="AK132" s="1136">
        <v>16.733231109999998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478</v>
      </c>
      <c r="W133" s="1138"/>
      <c r="X133" s="1138"/>
      <c r="Y133" s="1138"/>
      <c r="Z133" s="1139"/>
      <c r="AA133" s="1140">
        <v>17.2</v>
      </c>
      <c r="AB133" s="1141"/>
      <c r="AC133" s="1141"/>
      <c r="AD133" s="1141"/>
      <c r="AE133" s="1142"/>
      <c r="AF133" s="1140">
        <v>16.7</v>
      </c>
      <c r="AG133" s="1141"/>
      <c r="AH133" s="1141"/>
      <c r="AI133" s="1141"/>
      <c r="AJ133" s="1142"/>
      <c r="AK133" s="1140">
        <v>16.7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479</v>
      </c>
      <c r="B5" s="246"/>
      <c r="C5" s="246"/>
      <c r="D5" s="246"/>
      <c r="E5" s="246"/>
      <c r="F5" s="246"/>
      <c r="G5" s="246"/>
      <c r="H5" s="246"/>
      <c r="I5" s="246"/>
      <c r="J5" s="246"/>
      <c r="K5" s="246"/>
      <c r="L5" s="246"/>
      <c r="M5" s="246"/>
      <c r="N5" s="246"/>
      <c r="O5" s="247"/>
    </row>
    <row r="6" spans="1:16" x14ac:dyDescent="0.15">
      <c r="A6" s="248"/>
      <c r="B6" s="244"/>
      <c r="C6" s="244"/>
      <c r="D6" s="244"/>
      <c r="E6" s="244"/>
      <c r="F6" s="244"/>
      <c r="G6" s="249" t="s">
        <v>480</v>
      </c>
      <c r="H6" s="249"/>
      <c r="I6" s="249"/>
      <c r="J6" s="249"/>
      <c r="K6" s="244"/>
      <c r="L6" s="244"/>
      <c r="M6" s="244"/>
      <c r="N6" s="244"/>
    </row>
    <row r="7" spans="1:16" x14ac:dyDescent="0.15">
      <c r="A7" s="248"/>
      <c r="B7" s="244"/>
      <c r="C7" s="244"/>
      <c r="D7" s="244"/>
      <c r="E7" s="244"/>
      <c r="F7" s="244"/>
      <c r="G7" s="251"/>
      <c r="H7" s="252"/>
      <c r="I7" s="252"/>
      <c r="J7" s="253"/>
      <c r="K7" s="1147" t="s">
        <v>481</v>
      </c>
      <c r="L7" s="254"/>
      <c r="M7" s="255" t="s">
        <v>482</v>
      </c>
      <c r="N7" s="256"/>
    </row>
    <row r="8" spans="1:16" x14ac:dyDescent="0.15">
      <c r="A8" s="248"/>
      <c r="B8" s="244"/>
      <c r="C8" s="244"/>
      <c r="D8" s="244"/>
      <c r="E8" s="244"/>
      <c r="F8" s="244"/>
      <c r="G8" s="257"/>
      <c r="H8" s="258"/>
      <c r="I8" s="258"/>
      <c r="J8" s="259"/>
      <c r="K8" s="1148"/>
      <c r="L8" s="260" t="s">
        <v>483</v>
      </c>
      <c r="M8" s="261" t="s">
        <v>484</v>
      </c>
      <c r="N8" s="262" t="s">
        <v>485</v>
      </c>
    </row>
    <row r="9" spans="1:16" x14ac:dyDescent="0.15">
      <c r="A9" s="248"/>
      <c r="B9" s="244"/>
      <c r="C9" s="244"/>
      <c r="D9" s="244"/>
      <c r="E9" s="244"/>
      <c r="F9" s="244"/>
      <c r="G9" s="1149" t="s">
        <v>486</v>
      </c>
      <c r="H9" s="1150"/>
      <c r="I9" s="1150"/>
      <c r="J9" s="1151"/>
      <c r="K9" s="263">
        <v>2777205</v>
      </c>
      <c r="L9" s="264">
        <v>142721</v>
      </c>
      <c r="M9" s="265">
        <v>95265</v>
      </c>
      <c r="N9" s="266">
        <v>49.8</v>
      </c>
    </row>
    <row r="10" spans="1:16" x14ac:dyDescent="0.15">
      <c r="A10" s="248"/>
      <c r="B10" s="244"/>
      <c r="C10" s="244"/>
      <c r="D10" s="244"/>
      <c r="E10" s="244"/>
      <c r="F10" s="244"/>
      <c r="G10" s="1149" t="s">
        <v>487</v>
      </c>
      <c r="H10" s="1150"/>
      <c r="I10" s="1150"/>
      <c r="J10" s="1151"/>
      <c r="K10" s="267">
        <v>183709</v>
      </c>
      <c r="L10" s="268">
        <v>9441</v>
      </c>
      <c r="M10" s="269">
        <v>8986</v>
      </c>
      <c r="N10" s="270">
        <v>5.0999999999999996</v>
      </c>
    </row>
    <row r="11" spans="1:16" ht="13.5" customHeight="1" x14ac:dyDescent="0.15">
      <c r="A11" s="248"/>
      <c r="B11" s="244"/>
      <c r="C11" s="244"/>
      <c r="D11" s="244"/>
      <c r="E11" s="244"/>
      <c r="F11" s="244"/>
      <c r="G11" s="1149" t="s">
        <v>488</v>
      </c>
      <c r="H11" s="1150"/>
      <c r="I11" s="1150"/>
      <c r="J11" s="1151"/>
      <c r="K11" s="267">
        <v>49965</v>
      </c>
      <c r="L11" s="268">
        <v>2568</v>
      </c>
      <c r="M11" s="269">
        <v>12922</v>
      </c>
      <c r="N11" s="270">
        <v>-80.099999999999994</v>
      </c>
    </row>
    <row r="12" spans="1:16" ht="13.5" customHeight="1" x14ac:dyDescent="0.15">
      <c r="A12" s="248"/>
      <c r="B12" s="244"/>
      <c r="C12" s="244"/>
      <c r="D12" s="244"/>
      <c r="E12" s="244"/>
      <c r="F12" s="244"/>
      <c r="G12" s="1149" t="s">
        <v>489</v>
      </c>
      <c r="H12" s="1150"/>
      <c r="I12" s="1150"/>
      <c r="J12" s="1151"/>
      <c r="K12" s="267">
        <v>188156</v>
      </c>
      <c r="L12" s="268">
        <v>9669</v>
      </c>
      <c r="M12" s="269">
        <v>3263</v>
      </c>
      <c r="N12" s="270">
        <v>196.3</v>
      </c>
    </row>
    <row r="13" spans="1:16" ht="13.5" customHeight="1" x14ac:dyDescent="0.15">
      <c r="A13" s="248"/>
      <c r="B13" s="244"/>
      <c r="C13" s="244"/>
      <c r="D13" s="244"/>
      <c r="E13" s="244"/>
      <c r="F13" s="244"/>
      <c r="G13" s="1149" t="s">
        <v>490</v>
      </c>
      <c r="H13" s="1150"/>
      <c r="I13" s="1150"/>
      <c r="J13" s="1151"/>
      <c r="K13" s="267" t="s">
        <v>491</v>
      </c>
      <c r="L13" s="268" t="s">
        <v>491</v>
      </c>
      <c r="M13" s="269" t="s">
        <v>491</v>
      </c>
      <c r="N13" s="270" t="s">
        <v>491</v>
      </c>
    </row>
    <row r="14" spans="1:16" ht="13.5" customHeight="1" x14ac:dyDescent="0.15">
      <c r="A14" s="248"/>
      <c r="B14" s="244"/>
      <c r="C14" s="244"/>
      <c r="D14" s="244"/>
      <c r="E14" s="244"/>
      <c r="F14" s="244"/>
      <c r="G14" s="1149" t="s">
        <v>492</v>
      </c>
      <c r="H14" s="1150"/>
      <c r="I14" s="1150"/>
      <c r="J14" s="1151"/>
      <c r="K14" s="267">
        <v>170221</v>
      </c>
      <c r="L14" s="268">
        <v>8748</v>
      </c>
      <c r="M14" s="269">
        <v>5957</v>
      </c>
      <c r="N14" s="270">
        <v>46.9</v>
      </c>
    </row>
    <row r="15" spans="1:16" ht="13.5" customHeight="1" x14ac:dyDescent="0.15">
      <c r="A15" s="248"/>
      <c r="B15" s="244"/>
      <c r="C15" s="244"/>
      <c r="D15" s="244"/>
      <c r="E15" s="244"/>
      <c r="F15" s="244"/>
      <c r="G15" s="1149" t="s">
        <v>493</v>
      </c>
      <c r="H15" s="1150"/>
      <c r="I15" s="1150"/>
      <c r="J15" s="1151"/>
      <c r="K15" s="267" t="s">
        <v>491</v>
      </c>
      <c r="L15" s="268" t="s">
        <v>491</v>
      </c>
      <c r="M15" s="269">
        <v>1769</v>
      </c>
      <c r="N15" s="270" t="s">
        <v>491</v>
      </c>
    </row>
    <row r="16" spans="1:16" x14ac:dyDescent="0.15">
      <c r="A16" s="248"/>
      <c r="B16" s="244"/>
      <c r="C16" s="244"/>
      <c r="D16" s="244"/>
      <c r="E16" s="244"/>
      <c r="F16" s="244"/>
      <c r="G16" s="1152" t="s">
        <v>494</v>
      </c>
      <c r="H16" s="1153"/>
      <c r="I16" s="1153"/>
      <c r="J16" s="1154"/>
      <c r="K16" s="268">
        <v>-284374</v>
      </c>
      <c r="L16" s="268">
        <v>-14614</v>
      </c>
      <c r="M16" s="269">
        <v>-10897</v>
      </c>
      <c r="N16" s="270">
        <v>34.1</v>
      </c>
    </row>
    <row r="17" spans="1:16" x14ac:dyDescent="0.15">
      <c r="A17" s="248"/>
      <c r="B17" s="244"/>
      <c r="C17" s="244"/>
      <c r="D17" s="244"/>
      <c r="E17" s="244"/>
      <c r="F17" s="244"/>
      <c r="G17" s="1152" t="s">
        <v>167</v>
      </c>
      <c r="H17" s="1153"/>
      <c r="I17" s="1153"/>
      <c r="J17" s="1154"/>
      <c r="K17" s="268">
        <v>3084882</v>
      </c>
      <c r="L17" s="268">
        <v>158532</v>
      </c>
      <c r="M17" s="269">
        <v>117266</v>
      </c>
      <c r="N17" s="270">
        <v>35.200000000000003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495</v>
      </c>
      <c r="H19" s="244"/>
      <c r="I19" s="244"/>
      <c r="J19" s="244"/>
      <c r="K19" s="244"/>
      <c r="L19" s="244"/>
      <c r="M19" s="244"/>
      <c r="N19" s="244"/>
    </row>
    <row r="20" spans="1:16" x14ac:dyDescent="0.15">
      <c r="A20" s="248"/>
      <c r="B20" s="244"/>
      <c r="C20" s="244"/>
      <c r="D20" s="244"/>
      <c r="E20" s="244"/>
      <c r="F20" s="244"/>
      <c r="G20" s="272"/>
      <c r="H20" s="273"/>
      <c r="I20" s="273"/>
      <c r="J20" s="274"/>
      <c r="K20" s="275" t="s">
        <v>496</v>
      </c>
      <c r="L20" s="276" t="s">
        <v>497</v>
      </c>
      <c r="M20" s="277" t="s">
        <v>498</v>
      </c>
      <c r="N20" s="278"/>
    </row>
    <row r="21" spans="1:16" s="284" customFormat="1" x14ac:dyDescent="0.15">
      <c r="A21" s="279"/>
      <c r="B21" s="249"/>
      <c r="C21" s="249"/>
      <c r="D21" s="249"/>
      <c r="E21" s="249"/>
      <c r="F21" s="249"/>
      <c r="G21" s="1144" t="s">
        <v>499</v>
      </c>
      <c r="H21" s="1145"/>
      <c r="I21" s="1145"/>
      <c r="J21" s="1146"/>
      <c r="K21" s="280">
        <v>13.93</v>
      </c>
      <c r="L21" s="281">
        <v>10.71</v>
      </c>
      <c r="M21" s="282">
        <v>3.22</v>
      </c>
      <c r="N21" s="249"/>
      <c r="O21" s="283"/>
      <c r="P21" s="279"/>
    </row>
    <row r="22" spans="1:16" s="284" customFormat="1" x14ac:dyDescent="0.15">
      <c r="A22" s="279"/>
      <c r="B22" s="249"/>
      <c r="C22" s="249"/>
      <c r="D22" s="249"/>
      <c r="E22" s="249"/>
      <c r="F22" s="249"/>
      <c r="G22" s="1144" t="s">
        <v>500</v>
      </c>
      <c r="H22" s="1145"/>
      <c r="I22" s="1145"/>
      <c r="J22" s="1146"/>
      <c r="K22" s="285">
        <v>98.1</v>
      </c>
      <c r="L22" s="286">
        <v>95.7</v>
      </c>
      <c r="M22" s="287">
        <v>2.4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503</v>
      </c>
      <c r="H29" s="249"/>
      <c r="I29" s="249"/>
      <c r="J29" s="249"/>
      <c r="K29" s="244"/>
      <c r="L29" s="244"/>
      <c r="M29" s="244"/>
      <c r="N29" s="244"/>
      <c r="O29" s="293"/>
    </row>
    <row r="30" spans="1:16" x14ac:dyDescent="0.15">
      <c r="A30" s="248"/>
      <c r="B30" s="244"/>
      <c r="C30" s="244"/>
      <c r="D30" s="244"/>
      <c r="E30" s="244"/>
      <c r="F30" s="244"/>
      <c r="G30" s="251"/>
      <c r="H30" s="252"/>
      <c r="I30" s="252"/>
      <c r="J30" s="253"/>
      <c r="K30" s="1147" t="s">
        <v>481</v>
      </c>
      <c r="L30" s="254"/>
      <c r="M30" s="255" t="s">
        <v>482</v>
      </c>
      <c r="N30" s="256"/>
    </row>
    <row r="31" spans="1:16" x14ac:dyDescent="0.15">
      <c r="A31" s="248"/>
      <c r="B31" s="244"/>
      <c r="C31" s="244"/>
      <c r="D31" s="244"/>
      <c r="E31" s="244"/>
      <c r="F31" s="244"/>
      <c r="G31" s="257"/>
      <c r="H31" s="258"/>
      <c r="I31" s="258"/>
      <c r="J31" s="259"/>
      <c r="K31" s="1148"/>
      <c r="L31" s="260" t="s">
        <v>483</v>
      </c>
      <c r="M31" s="261" t="s">
        <v>484</v>
      </c>
      <c r="N31" s="262" t="s">
        <v>485</v>
      </c>
    </row>
    <row r="32" spans="1:16" ht="27" customHeight="1" x14ac:dyDescent="0.15">
      <c r="A32" s="248"/>
      <c r="B32" s="244"/>
      <c r="C32" s="244"/>
      <c r="D32" s="244"/>
      <c r="E32" s="244"/>
      <c r="F32" s="244"/>
      <c r="G32" s="1160" t="s">
        <v>504</v>
      </c>
      <c r="H32" s="1161"/>
      <c r="I32" s="1161"/>
      <c r="J32" s="1162"/>
      <c r="K32" s="294">
        <v>2658661</v>
      </c>
      <c r="L32" s="294">
        <v>136629</v>
      </c>
      <c r="M32" s="295">
        <v>77031</v>
      </c>
      <c r="N32" s="296">
        <v>77.400000000000006</v>
      </c>
    </row>
    <row r="33" spans="1:16" ht="13.5" customHeight="1" x14ac:dyDescent="0.15">
      <c r="A33" s="248"/>
      <c r="B33" s="244"/>
      <c r="C33" s="244"/>
      <c r="D33" s="244"/>
      <c r="E33" s="244"/>
      <c r="F33" s="244"/>
      <c r="G33" s="1160" t="s">
        <v>505</v>
      </c>
      <c r="H33" s="1161"/>
      <c r="I33" s="1161"/>
      <c r="J33" s="1162"/>
      <c r="K33" s="294" t="s">
        <v>491</v>
      </c>
      <c r="L33" s="294" t="s">
        <v>491</v>
      </c>
      <c r="M33" s="295" t="s">
        <v>491</v>
      </c>
      <c r="N33" s="296" t="s">
        <v>491</v>
      </c>
    </row>
    <row r="34" spans="1:16" ht="27" customHeight="1" x14ac:dyDescent="0.15">
      <c r="A34" s="248"/>
      <c r="B34" s="244"/>
      <c r="C34" s="244"/>
      <c r="D34" s="244"/>
      <c r="E34" s="244"/>
      <c r="F34" s="244"/>
      <c r="G34" s="1160" t="s">
        <v>506</v>
      </c>
      <c r="H34" s="1161"/>
      <c r="I34" s="1161"/>
      <c r="J34" s="1162"/>
      <c r="K34" s="294" t="s">
        <v>491</v>
      </c>
      <c r="L34" s="294" t="s">
        <v>491</v>
      </c>
      <c r="M34" s="295" t="s">
        <v>491</v>
      </c>
      <c r="N34" s="296" t="s">
        <v>491</v>
      </c>
    </row>
    <row r="35" spans="1:16" ht="27" customHeight="1" x14ac:dyDescent="0.15">
      <c r="A35" s="248"/>
      <c r="B35" s="244"/>
      <c r="C35" s="244"/>
      <c r="D35" s="244"/>
      <c r="E35" s="244"/>
      <c r="F35" s="244"/>
      <c r="G35" s="1160" t="s">
        <v>507</v>
      </c>
      <c r="H35" s="1161"/>
      <c r="I35" s="1161"/>
      <c r="J35" s="1162"/>
      <c r="K35" s="294">
        <v>833944</v>
      </c>
      <c r="L35" s="294">
        <v>42856</v>
      </c>
      <c r="M35" s="295">
        <v>20812</v>
      </c>
      <c r="N35" s="296">
        <v>105.9</v>
      </c>
    </row>
    <row r="36" spans="1:16" ht="27" customHeight="1" x14ac:dyDescent="0.15">
      <c r="A36" s="248"/>
      <c r="B36" s="244"/>
      <c r="C36" s="244"/>
      <c r="D36" s="244"/>
      <c r="E36" s="244"/>
      <c r="F36" s="244"/>
      <c r="G36" s="1160" t="s">
        <v>508</v>
      </c>
      <c r="H36" s="1161"/>
      <c r="I36" s="1161"/>
      <c r="J36" s="1162"/>
      <c r="K36" s="294">
        <v>570</v>
      </c>
      <c r="L36" s="294">
        <v>29</v>
      </c>
      <c r="M36" s="295">
        <v>3303</v>
      </c>
      <c r="N36" s="296">
        <v>-99.1</v>
      </c>
    </row>
    <row r="37" spans="1:16" ht="13.5" customHeight="1" x14ac:dyDescent="0.15">
      <c r="A37" s="248"/>
      <c r="B37" s="244"/>
      <c r="C37" s="244"/>
      <c r="D37" s="244"/>
      <c r="E37" s="244"/>
      <c r="F37" s="244"/>
      <c r="G37" s="1160" t="s">
        <v>509</v>
      </c>
      <c r="H37" s="1161"/>
      <c r="I37" s="1161"/>
      <c r="J37" s="1162"/>
      <c r="K37" s="294">
        <v>16919</v>
      </c>
      <c r="L37" s="294">
        <v>869</v>
      </c>
      <c r="M37" s="295">
        <v>1276</v>
      </c>
      <c r="N37" s="296">
        <v>-31.9</v>
      </c>
    </row>
    <row r="38" spans="1:16" ht="27" customHeight="1" x14ac:dyDescent="0.15">
      <c r="A38" s="248"/>
      <c r="B38" s="244"/>
      <c r="C38" s="244"/>
      <c r="D38" s="244"/>
      <c r="E38" s="244"/>
      <c r="F38" s="244"/>
      <c r="G38" s="1163" t="s">
        <v>510</v>
      </c>
      <c r="H38" s="1164"/>
      <c r="I38" s="1164"/>
      <c r="J38" s="1165"/>
      <c r="K38" s="297">
        <v>900</v>
      </c>
      <c r="L38" s="297">
        <v>46</v>
      </c>
      <c r="M38" s="298">
        <v>4</v>
      </c>
      <c r="N38" s="299">
        <v>1050</v>
      </c>
      <c r="O38" s="293"/>
    </row>
    <row r="39" spans="1:16" x14ac:dyDescent="0.15">
      <c r="A39" s="248"/>
      <c r="B39" s="244"/>
      <c r="C39" s="244"/>
      <c r="D39" s="244"/>
      <c r="E39" s="244"/>
      <c r="F39" s="244"/>
      <c r="G39" s="1163" t="s">
        <v>511</v>
      </c>
      <c r="H39" s="1164"/>
      <c r="I39" s="1164"/>
      <c r="J39" s="1165"/>
      <c r="K39" s="300">
        <v>-44069</v>
      </c>
      <c r="L39" s="300">
        <v>-2265</v>
      </c>
      <c r="M39" s="301">
        <v>-3022</v>
      </c>
      <c r="N39" s="302">
        <v>-25</v>
      </c>
      <c r="O39" s="293"/>
    </row>
    <row r="40" spans="1:16" ht="27" customHeight="1" x14ac:dyDescent="0.15">
      <c r="A40" s="248"/>
      <c r="B40" s="244"/>
      <c r="C40" s="244"/>
      <c r="D40" s="244"/>
      <c r="E40" s="244"/>
      <c r="F40" s="244"/>
      <c r="G40" s="1160" t="s">
        <v>512</v>
      </c>
      <c r="H40" s="1161"/>
      <c r="I40" s="1161"/>
      <c r="J40" s="1162"/>
      <c r="K40" s="300">
        <v>-2128934</v>
      </c>
      <c r="L40" s="300">
        <v>-109406</v>
      </c>
      <c r="M40" s="301">
        <v>-68778</v>
      </c>
      <c r="N40" s="302">
        <v>59.1</v>
      </c>
      <c r="O40" s="293"/>
    </row>
    <row r="41" spans="1:16" x14ac:dyDescent="0.15">
      <c r="A41" s="248"/>
      <c r="B41" s="244"/>
      <c r="C41" s="244"/>
      <c r="D41" s="244"/>
      <c r="E41" s="244"/>
      <c r="F41" s="244"/>
      <c r="G41" s="1166" t="s">
        <v>278</v>
      </c>
      <c r="H41" s="1167"/>
      <c r="I41" s="1167"/>
      <c r="J41" s="1168"/>
      <c r="K41" s="294">
        <v>1337991</v>
      </c>
      <c r="L41" s="300">
        <v>68759</v>
      </c>
      <c r="M41" s="301">
        <v>30628</v>
      </c>
      <c r="N41" s="302">
        <v>124.5</v>
      </c>
      <c r="O41" s="293"/>
    </row>
    <row r="42" spans="1:16" x14ac:dyDescent="0.15">
      <c r="A42" s="248"/>
      <c r="B42" s="244"/>
      <c r="C42" s="244"/>
      <c r="D42" s="244"/>
      <c r="E42" s="244"/>
      <c r="F42" s="244"/>
      <c r="G42" s="303" t="s">
        <v>513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515</v>
      </c>
      <c r="H48" s="308"/>
      <c r="I48" s="308"/>
      <c r="J48" s="308"/>
      <c r="K48" s="308"/>
      <c r="L48" s="308"/>
      <c r="M48" s="309"/>
      <c r="N48" s="308"/>
    </row>
    <row r="49" spans="1:14" ht="13.5" customHeight="1" x14ac:dyDescent="0.15">
      <c r="A49" s="248"/>
      <c r="B49" s="244"/>
      <c r="C49" s="244"/>
      <c r="D49" s="244"/>
      <c r="E49" s="244"/>
      <c r="F49" s="244"/>
      <c r="G49" s="310"/>
      <c r="H49" s="311"/>
      <c r="I49" s="1155" t="s">
        <v>481</v>
      </c>
      <c r="J49" s="1157" t="s">
        <v>516</v>
      </c>
      <c r="K49" s="1158"/>
      <c r="L49" s="1158"/>
      <c r="M49" s="1158"/>
      <c r="N49" s="1159"/>
    </row>
    <row r="50" spans="1:14" x14ac:dyDescent="0.15">
      <c r="A50" s="248"/>
      <c r="B50" s="244"/>
      <c r="C50" s="244"/>
      <c r="D50" s="244"/>
      <c r="E50" s="244"/>
      <c r="F50" s="244"/>
      <c r="G50" s="312"/>
      <c r="H50" s="313"/>
      <c r="I50" s="1156"/>
      <c r="J50" s="314" t="s">
        <v>517</v>
      </c>
      <c r="K50" s="315" t="s">
        <v>518</v>
      </c>
      <c r="L50" s="316" t="s">
        <v>519</v>
      </c>
      <c r="M50" s="317" t="s">
        <v>520</v>
      </c>
      <c r="N50" s="318" t="s">
        <v>521</v>
      </c>
    </row>
    <row r="51" spans="1:14" x14ac:dyDescent="0.15">
      <c r="A51" s="248"/>
      <c r="B51" s="244"/>
      <c r="C51" s="244"/>
      <c r="D51" s="244"/>
      <c r="E51" s="244"/>
      <c r="F51" s="244"/>
      <c r="G51" s="310" t="s">
        <v>522</v>
      </c>
      <c r="H51" s="311"/>
      <c r="I51" s="319">
        <v>2019780</v>
      </c>
      <c r="J51" s="320">
        <v>102143</v>
      </c>
      <c r="K51" s="321">
        <v>-11.4</v>
      </c>
      <c r="L51" s="322">
        <v>90833</v>
      </c>
      <c r="M51" s="323">
        <v>-16.7</v>
      </c>
      <c r="N51" s="324">
        <v>5.3</v>
      </c>
    </row>
    <row r="52" spans="1:14" x14ac:dyDescent="0.15">
      <c r="A52" s="248"/>
      <c r="B52" s="244"/>
      <c r="C52" s="244"/>
      <c r="D52" s="244"/>
      <c r="E52" s="244"/>
      <c r="F52" s="244"/>
      <c r="G52" s="325"/>
      <c r="H52" s="326" t="s">
        <v>523</v>
      </c>
      <c r="I52" s="327">
        <v>778003</v>
      </c>
      <c r="J52" s="328">
        <v>39345</v>
      </c>
      <c r="K52" s="329">
        <v>-49.7</v>
      </c>
      <c r="L52" s="330">
        <v>47037</v>
      </c>
      <c r="M52" s="331">
        <v>-8.1999999999999993</v>
      </c>
      <c r="N52" s="332">
        <v>-41.5</v>
      </c>
    </row>
    <row r="53" spans="1:14" x14ac:dyDescent="0.15">
      <c r="A53" s="248"/>
      <c r="B53" s="244"/>
      <c r="C53" s="244"/>
      <c r="D53" s="244"/>
      <c r="E53" s="244"/>
      <c r="F53" s="244"/>
      <c r="G53" s="310" t="s">
        <v>524</v>
      </c>
      <c r="H53" s="311"/>
      <c r="I53" s="319">
        <v>1517245</v>
      </c>
      <c r="J53" s="320">
        <v>76528</v>
      </c>
      <c r="K53" s="321">
        <v>-25.1</v>
      </c>
      <c r="L53" s="322">
        <v>79181</v>
      </c>
      <c r="M53" s="323">
        <v>-12.8</v>
      </c>
      <c r="N53" s="324">
        <v>-12.3</v>
      </c>
    </row>
    <row r="54" spans="1:14" x14ac:dyDescent="0.15">
      <c r="A54" s="248"/>
      <c r="B54" s="244"/>
      <c r="C54" s="244"/>
      <c r="D54" s="244"/>
      <c r="E54" s="244"/>
      <c r="F54" s="244"/>
      <c r="G54" s="325"/>
      <c r="H54" s="326" t="s">
        <v>523</v>
      </c>
      <c r="I54" s="327">
        <v>564205</v>
      </c>
      <c r="J54" s="328">
        <v>28458</v>
      </c>
      <c r="K54" s="329">
        <v>-27.7</v>
      </c>
      <c r="L54" s="330">
        <v>40448</v>
      </c>
      <c r="M54" s="331">
        <v>-14</v>
      </c>
      <c r="N54" s="332">
        <v>-13.7</v>
      </c>
    </row>
    <row r="55" spans="1:14" x14ac:dyDescent="0.15">
      <c r="A55" s="248"/>
      <c r="B55" s="244"/>
      <c r="C55" s="244"/>
      <c r="D55" s="244"/>
      <c r="E55" s="244"/>
      <c r="F55" s="244"/>
      <c r="G55" s="310" t="s">
        <v>525</v>
      </c>
      <c r="H55" s="311"/>
      <c r="I55" s="319">
        <v>3234059</v>
      </c>
      <c r="J55" s="320">
        <v>163419</v>
      </c>
      <c r="K55" s="321">
        <v>113.5</v>
      </c>
      <c r="L55" s="322">
        <v>118124</v>
      </c>
      <c r="M55" s="323">
        <v>49.2</v>
      </c>
      <c r="N55" s="324">
        <v>64.3</v>
      </c>
    </row>
    <row r="56" spans="1:14" x14ac:dyDescent="0.15">
      <c r="A56" s="248"/>
      <c r="B56" s="244"/>
      <c r="C56" s="244"/>
      <c r="D56" s="244"/>
      <c r="E56" s="244"/>
      <c r="F56" s="244"/>
      <c r="G56" s="325"/>
      <c r="H56" s="326" t="s">
        <v>523</v>
      </c>
      <c r="I56" s="327">
        <v>1035049</v>
      </c>
      <c r="J56" s="328">
        <v>52302</v>
      </c>
      <c r="K56" s="329">
        <v>83.8</v>
      </c>
      <c r="L56" s="330">
        <v>54614</v>
      </c>
      <c r="M56" s="331">
        <v>35</v>
      </c>
      <c r="N56" s="332">
        <v>48.8</v>
      </c>
    </row>
    <row r="57" spans="1:14" x14ac:dyDescent="0.15">
      <c r="A57" s="248"/>
      <c r="B57" s="244"/>
      <c r="C57" s="244"/>
      <c r="D57" s="244"/>
      <c r="E57" s="244"/>
      <c r="F57" s="244"/>
      <c r="G57" s="310" t="s">
        <v>526</v>
      </c>
      <c r="H57" s="311"/>
      <c r="I57" s="319">
        <v>2116374</v>
      </c>
      <c r="J57" s="320">
        <v>107610</v>
      </c>
      <c r="K57" s="321">
        <v>-34.200000000000003</v>
      </c>
      <c r="L57" s="322">
        <v>101693</v>
      </c>
      <c r="M57" s="323">
        <v>-13.9</v>
      </c>
      <c r="N57" s="324">
        <v>-20.3</v>
      </c>
    </row>
    <row r="58" spans="1:14" x14ac:dyDescent="0.15">
      <c r="A58" s="248"/>
      <c r="B58" s="244"/>
      <c r="C58" s="244"/>
      <c r="D58" s="244"/>
      <c r="E58" s="244"/>
      <c r="F58" s="244"/>
      <c r="G58" s="325"/>
      <c r="H58" s="326" t="s">
        <v>523</v>
      </c>
      <c r="I58" s="327">
        <v>1344567</v>
      </c>
      <c r="J58" s="328">
        <v>68367</v>
      </c>
      <c r="K58" s="329">
        <v>30.7</v>
      </c>
      <c r="L58" s="330">
        <v>51066</v>
      </c>
      <c r="M58" s="331">
        <v>-6.5</v>
      </c>
      <c r="N58" s="332">
        <v>37.200000000000003</v>
      </c>
    </row>
    <row r="59" spans="1:14" x14ac:dyDescent="0.15">
      <c r="A59" s="248"/>
      <c r="B59" s="244"/>
      <c r="C59" s="244"/>
      <c r="D59" s="244"/>
      <c r="E59" s="244"/>
      <c r="F59" s="244"/>
      <c r="G59" s="310" t="s">
        <v>527</v>
      </c>
      <c r="H59" s="311"/>
      <c r="I59" s="319">
        <v>2621990</v>
      </c>
      <c r="J59" s="320">
        <v>134744</v>
      </c>
      <c r="K59" s="321">
        <v>25.2</v>
      </c>
      <c r="L59" s="322">
        <v>96635</v>
      </c>
      <c r="M59" s="323">
        <v>-5</v>
      </c>
      <c r="N59" s="324">
        <v>30.2</v>
      </c>
    </row>
    <row r="60" spans="1:14" x14ac:dyDescent="0.15">
      <c r="A60" s="248"/>
      <c r="B60" s="244"/>
      <c r="C60" s="244"/>
      <c r="D60" s="244"/>
      <c r="E60" s="244"/>
      <c r="F60" s="244"/>
      <c r="G60" s="325"/>
      <c r="H60" s="326" t="s">
        <v>523</v>
      </c>
      <c r="I60" s="333">
        <v>1510774</v>
      </c>
      <c r="J60" s="328">
        <v>77639</v>
      </c>
      <c r="K60" s="329">
        <v>13.6</v>
      </c>
      <c r="L60" s="330">
        <v>44408</v>
      </c>
      <c r="M60" s="331">
        <v>-13</v>
      </c>
      <c r="N60" s="332">
        <v>26.6</v>
      </c>
    </row>
    <row r="61" spans="1:14" x14ac:dyDescent="0.15">
      <c r="A61" s="248"/>
      <c r="B61" s="244"/>
      <c r="C61" s="244"/>
      <c r="D61" s="244"/>
      <c r="E61" s="244"/>
      <c r="F61" s="244"/>
      <c r="G61" s="310" t="s">
        <v>528</v>
      </c>
      <c r="H61" s="334"/>
      <c r="I61" s="335">
        <v>2301890</v>
      </c>
      <c r="J61" s="336">
        <v>116889</v>
      </c>
      <c r="K61" s="337">
        <v>13.6</v>
      </c>
      <c r="L61" s="338">
        <v>97293</v>
      </c>
      <c r="M61" s="339">
        <v>0.2</v>
      </c>
      <c r="N61" s="324">
        <v>13.4</v>
      </c>
    </row>
    <row r="62" spans="1:14" x14ac:dyDescent="0.15">
      <c r="A62" s="248"/>
      <c r="B62" s="244"/>
      <c r="C62" s="244"/>
      <c r="D62" s="244"/>
      <c r="E62" s="244"/>
      <c r="F62" s="244"/>
      <c r="G62" s="325"/>
      <c r="H62" s="326" t="s">
        <v>523</v>
      </c>
      <c r="I62" s="327">
        <v>1046520</v>
      </c>
      <c r="J62" s="328">
        <v>53222</v>
      </c>
      <c r="K62" s="329">
        <v>10.1</v>
      </c>
      <c r="L62" s="330">
        <v>47515</v>
      </c>
      <c r="M62" s="331">
        <v>-1.3</v>
      </c>
      <c r="N62" s="332">
        <v>11.4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69" t="s">
        <v>3</v>
      </c>
      <c r="D47" s="1169"/>
      <c r="E47" s="1170"/>
      <c r="F47" s="11">
        <v>13.6</v>
      </c>
      <c r="G47" s="12">
        <v>16.09</v>
      </c>
      <c r="H47" s="12">
        <v>19.3</v>
      </c>
      <c r="I47" s="12">
        <v>22.41</v>
      </c>
      <c r="J47" s="13">
        <v>25.58</v>
      </c>
    </row>
    <row r="48" spans="2:10" ht="57.75" customHeight="1" x14ac:dyDescent="0.15">
      <c r="B48" s="14"/>
      <c r="C48" s="1171" t="s">
        <v>4</v>
      </c>
      <c r="D48" s="1171"/>
      <c r="E48" s="1172"/>
      <c r="F48" s="15">
        <v>4.83</v>
      </c>
      <c r="G48" s="16">
        <v>5.26</v>
      </c>
      <c r="H48" s="16">
        <v>5.81</v>
      </c>
      <c r="I48" s="16">
        <v>5.65</v>
      </c>
      <c r="J48" s="17">
        <v>1.67</v>
      </c>
    </row>
    <row r="49" spans="2:10" ht="57.75" customHeight="1" thickBot="1" x14ac:dyDescent="0.2">
      <c r="B49" s="18"/>
      <c r="C49" s="1173" t="s">
        <v>5</v>
      </c>
      <c r="D49" s="1173"/>
      <c r="E49" s="1174"/>
      <c r="F49" s="19">
        <v>2.38</v>
      </c>
      <c r="G49" s="20">
        <v>2.86</v>
      </c>
      <c r="H49" s="20">
        <v>3.95</v>
      </c>
      <c r="I49" s="20">
        <v>2.75</v>
      </c>
      <c r="J49" s="21" t="s">
        <v>535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2017-04-02T01:05:32Z</cp:lastPrinted>
  <dcterms:created xsi:type="dcterms:W3CDTF">2017-02-15T21:43:35Z</dcterms:created>
  <dcterms:modified xsi:type="dcterms:W3CDTF">2017-04-03T01:18:57Z</dcterms:modified>
  <cp:category/>
</cp:coreProperties>
</file>