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FJ8" i="5" l="1"/>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C10" i="5"/>
  <c r="IN10" i="5"/>
  <c r="GZ10" i="5"/>
  <c r="FK10" i="5"/>
  <c r="DV10" i="5"/>
  <c r="CG10" i="5"/>
  <c r="LR10" i="5"/>
  <c r="LH10" i="5"/>
  <c r="JS10" i="5"/>
  <c r="ID10" i="5"/>
  <c r="GO10" i="5"/>
  <c r="FA10" i="5"/>
  <c r="DL10" i="5"/>
  <c r="BV10" i="5"/>
  <c r="MB10" i="5"/>
  <c r="KX10" i="5"/>
  <c r="JI10" i="5"/>
  <c r="HT10" i="5"/>
  <c r="GE10" i="5"/>
  <c r="EP10" i="5"/>
  <c r="DB10" i="5"/>
  <c r="BK10" i="5"/>
  <c r="KM10" i="5"/>
  <c r="IY10" i="5"/>
  <c r="HJ10" i="5"/>
  <c r="FU10" i="5"/>
  <c r="EF10" i="5"/>
  <c r="CQ10" i="5"/>
  <c r="AZ10" i="5"/>
  <c r="H11" i="4"/>
  <c r="FX18" i="5"/>
  <c r="FT18" i="5"/>
  <c r="FV12" i="5"/>
  <c r="FW18" i="5"/>
  <c r="FU12" i="5"/>
  <c r="FV18" i="5"/>
  <c r="FX12" i="5"/>
  <c r="FT12" i="5"/>
  <c r="FU18" i="5"/>
  <c r="FW12"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LS10" i="5"/>
  <c r="LI10" i="5"/>
  <c r="JT10" i="5"/>
  <c r="IE10" i="5"/>
  <c r="GP10" i="5"/>
  <c r="FB10" i="5"/>
  <c r="DM10" i="5"/>
  <c r="BW10" i="5"/>
  <c r="J11" i="4"/>
  <c r="KY10" i="5"/>
  <c r="JJ10" i="5"/>
  <c r="HU10" i="5"/>
  <c r="GF10" i="5"/>
  <c r="EQ10" i="5"/>
  <c r="DC10" i="5"/>
  <c r="BL10" i="5"/>
  <c r="KN10" i="5"/>
  <c r="IZ10" i="5"/>
  <c r="HK10" i="5"/>
  <c r="FV10" i="5"/>
  <c r="EG10" i="5"/>
  <c r="CR10" i="5"/>
  <c r="BA10" i="5"/>
  <c r="KD10" i="5"/>
  <c r="IO10" i="5"/>
  <c r="HA10" i="5"/>
  <c r="FL10" i="5"/>
  <c r="DW10" i="5"/>
  <c r="CH10" i="5"/>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P10" i="5"/>
  <c r="JB10" i="5"/>
  <c r="HM10" i="5"/>
  <c r="FX10" i="5"/>
  <c r="EI10" i="5"/>
  <c r="CT10" i="5"/>
  <c r="BC10" i="5"/>
  <c r="N11" i="4"/>
  <c r="ME10" i="5"/>
  <c r="KF10" i="5"/>
  <c r="IQ10" i="5"/>
  <c r="HC10" i="5"/>
  <c r="FN10" i="5"/>
  <c r="DY10" i="5"/>
  <c r="CJ10" i="5"/>
  <c r="LK10" i="5"/>
  <c r="JV10" i="5"/>
  <c r="IG10" i="5"/>
  <c r="GR10" i="5"/>
  <c r="FD10" i="5"/>
  <c r="DO10" i="5"/>
  <c r="BY10" i="5"/>
  <c r="LA10" i="5"/>
  <c r="JL10" i="5"/>
  <c r="HW10" i="5"/>
  <c r="GH10" i="5"/>
  <c r="ES10" i="5"/>
  <c r="DE10" i="5"/>
  <c r="BN10" i="5"/>
  <c r="GP18" i="5"/>
  <c r="GR12" i="5"/>
  <c r="GN12" i="5"/>
  <c r="GO18" i="5"/>
  <c r="GQ12" i="5"/>
  <c r="GR18" i="5"/>
  <c r="GN18" i="5"/>
  <c r="GP12" i="5"/>
  <c r="GQ18" i="5"/>
  <c r="GO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L10" i="5"/>
  <c r="IX10" i="5"/>
  <c r="HI10" i="5"/>
  <c r="FT10" i="5"/>
  <c r="EE10" i="5"/>
  <c r="CP10" i="5"/>
  <c r="AY10" i="5"/>
  <c r="F11" i="4"/>
  <c r="KB10" i="5"/>
  <c r="IM10" i="5"/>
  <c r="GY10" i="5"/>
  <c r="FJ10" i="5"/>
  <c r="DU10" i="5"/>
  <c r="CF10" i="5"/>
  <c r="LG10" i="5"/>
  <c r="JR10" i="5"/>
  <c r="IC10" i="5"/>
  <c r="GN10" i="5"/>
  <c r="EZ10" i="5"/>
  <c r="DK10" i="5"/>
  <c r="BU10" i="5"/>
  <c r="MA10" i="5"/>
  <c r="KW10" i="5"/>
  <c r="JH10" i="5"/>
  <c r="HS10" i="5"/>
  <c r="GD10" i="5"/>
  <c r="EO10" i="5"/>
  <c r="DA10" i="5"/>
  <c r="BJ10"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MN10" i="5"/>
  <c r="KZ10" i="5"/>
  <c r="JK10" i="5"/>
  <c r="HV10" i="5"/>
  <c r="GG10" i="5"/>
  <c r="ER10" i="5"/>
  <c r="DD10" i="5"/>
  <c r="BM10" i="5"/>
  <c r="KO10" i="5"/>
  <c r="JA10" i="5"/>
  <c r="HL10" i="5"/>
  <c r="FW10" i="5"/>
  <c r="EH10" i="5"/>
  <c r="CS10" i="5"/>
  <c r="BB10" i="5"/>
  <c r="L11" i="4"/>
  <c r="KE10" i="5"/>
  <c r="IP10" i="5"/>
  <c r="HB10" i="5"/>
  <c r="FM10" i="5"/>
  <c r="DX10" i="5"/>
  <c r="CI10" i="5"/>
  <c r="LJ10" i="5"/>
  <c r="JU10" i="5"/>
  <c r="IF10" i="5"/>
  <c r="GQ10" i="5"/>
  <c r="FC10" i="5"/>
  <c r="DN10" i="5"/>
  <c r="BX10" i="5"/>
</calcChain>
</file>

<file path=xl/sharedStrings.xml><?xml version="1.0" encoding="utf-8"?>
<sst xmlns="http://schemas.openxmlformats.org/spreadsheetml/2006/main" count="886" uniqueCount="189">
  <si>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</si>
  <si>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</si>
  <si>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</si>
  <si>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</si>
  <si>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</si>
  <si>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</si>
  <si>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</si>
  <si>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</si>
  <si>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</si>
  <si>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</si>
  <si>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</si>
  <si>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</si>
  <si>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</si>
  <si>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</si>
  <si>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</si>
  <si>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</si>
  <si>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</si>
  <si>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</si>
  <si>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</si>
  <si>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</si>
  <si>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</si>
  <si>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</si>
  <si>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</si>
  <si>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</si>
  <si>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</si>
  <si>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</si>
  <si>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</si>
  <si>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</si>
  <si>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</si>
  <si>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</si>
  <si>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</si>
  <si>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</si>
  <si>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</si>
  <si>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</si>
  <si>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</si>
  <si>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</si>
  <si>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</si>
  <si>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</si>
  <si>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</si>
  <si>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</si>
  <si>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</si>
  <si>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</si>
  <si>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</si>
  <si>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</si>
  <si>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</si>
  <si>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</si>
  <si>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</si>
  <si>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</si>
  <si>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</si>
  <si>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</si>
  <si>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</si>
  <si>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</si>
  <si>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</si>
  <si>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</si>
  <si>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</si>
  <si>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</si>
  <si>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</si>
  <si>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</si>
  <si>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</si>
  <si>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</si>
  <si>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</si>
  <si>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</si>
  <si>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</si>
  <si>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</si>
  <si>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</si>
  <si>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</si>
  <si>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</si>
  <si>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</si>
  <si>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</si>
  <si>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</si>
  <si>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</si>
  <si>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</si>
  <si>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</si>
  <si>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</si>
  <si>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</si>
  <si>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</si>
  <si>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</si>
  <si>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</si>
  <si>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</si>
  <si>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</si>
  <si>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</si>
  <si>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</si>
  <si>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</si>
  <si>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</si>
  <si>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</si>
  <si>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</si>
  <si>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</si>
  <si>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</si>
  <si>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</si>
  <si>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</si>
  <si>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</si>
  <si>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</si>
  <si>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</si>
  <si>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</si>
  <si>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</si>
  <si>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</si>
  <si>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</si>
  <si>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</si>
  <si>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</si>
  <si>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</si>
  <si>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</si>
  <si>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</si>
  <si>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</si>
  <si>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</si>
  <si>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</si>
  <si>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</si>
  <si>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</si>
  <si>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</si>
  <si>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</si>
  <si>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</si>
  <si>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</si>
  <si>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</si>
  <si>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</si>
  <si>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</si>
  <si>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</si>
  <si>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</si>
  <si>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343692</t>
  </si>
  <si>
    <t>47</t>
  </si>
  <si>
    <t>04</t>
  </si>
  <si>
    <t>0</t>
  </si>
  <si>
    <t>000</t>
  </si>
  <si>
    <t>広島県　北広島町</t>
  </si>
  <si>
    <t>法非適用</t>
  </si>
  <si>
    <t>電気事業</t>
  </si>
  <si>
    <t/>
  </si>
  <si>
    <t>該当数値なし</t>
  </si>
  <si>
    <t>-</t>
  </si>
  <si>
    <t>平成30年3月31日　川小田発電所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</si>
  <si>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</si>
  <si>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</si>
  <si>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</si>
  <si>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</si>
  <si>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</si>
  <si>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</si>
  <si>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</si>
  <si>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</si>
  <si>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</si>
  <si>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</si>
  <si>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</si>
  <si>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</si>
  <si>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</si>
  <si>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</si>
  <si>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</si>
  <si>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</si>
  <si>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</si>
  <si>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</si>
  <si>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</si>
  <si>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</si>
  <si>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</si>
  <si>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</si>
  <si>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</si>
  <si>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</si>
  <si>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</si>
  <si>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</si>
  <si>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</si>
  <si>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</si>
  <si>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</si>
  <si>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</si>
  <si>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</si>
  <si>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</si>
  <si>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</si>
  <si>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</si>
  <si>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</si>
  <si>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</si>
  <si>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</si>
  <si>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</si>
  <si>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</si>
  <si>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</si>
  <si>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</si>
  <si>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</si>
  <si>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</si>
  <si>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</si>
  <si>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</si>
  <si>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</si>
  <si>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</si>
  <si>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</si>
  <si>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</si>
  <si>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</si>
  <si>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</si>
  <si>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</si>
  <si>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</si>
  <si>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</si>
  <si>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</si>
  <si>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</si>
  <si>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r>
      <rPr>
        <sz val="15"/>
        <rFont val="ＭＳ ゴシック"/>
        <family val="3"/>
        <charset val="128"/>
      </rPr>
      <t>○収益的収支比率
　平成28年度は前年度より39.4ポイント上昇し121.4％となり平均値を上回る結果となった。
　平成24年度及び平成27年度は降雨に恵まれず100％を切り赤字となっていたが、平成28年度は降雨に恵まれ安定した発電量が得られた。
　また、業務委託を行い人件費を圧縮したことは、総費用が減少し比率の良化に貢献していると考えている。
　本町施設は初期投資の規模が巨大で指標の分母となる地方債償還金も多額であることから平均より低い傾向にあったが、平成28年度は平均を上回る数値となった。
○営業収支比率
　前年度と比較し大幅な増加となっている。また、経常的に100％を超え営業収支は黒字を継続している。
　平成28年度は発電装置の不具合なども少なく、安定した水量が確保できたため、発電量も増加し営業収益（売電収入）が増加したため、前年度と比較して比率が上昇した。
　今後の施設の長寿命化に対応するため、繰越金の一部を電気事業基金へ積立し財源の確保を図っている。
○供給原価
　平成27年度より4,300円余り下がっており、平均値を大きく下回り、他団体と比べると費用は安価になっている。地方債償還金が指標に大きく影響し、平成37年度にピークが来ることから、更なる経常経費の抑制を検討する。
○EBITDA（減価償却前営業利益）
　経年の推移をみて収益が継続して成長しているかを判断する指標であり、降雨量の影響による高低はあるものの、業務委託により人件費を圧縮したことで収益性は横ばいから微増傾向に変化していくものと見込んでいる。</t>
    </r>
    <r>
      <rPr>
        <sz val="14"/>
        <rFont val="ＭＳ ゴシック"/>
        <family val="3"/>
        <charset val="128"/>
      </rPr>
      <t xml:space="preserve">
</t>
    </r>
    <rPh sb="1" eb="4">
      <t>シュウエキテキ</t>
    </rPh>
    <rPh sb="4" eb="6">
      <t>シュウシ</t>
    </rPh>
    <rPh sb="6" eb="8">
      <t>ヒリツ</t>
    </rPh>
    <rPh sb="10" eb="12">
      <t>ヘイセイ</t>
    </rPh>
    <rPh sb="14" eb="16">
      <t>ネンド</t>
    </rPh>
    <rPh sb="17" eb="19">
      <t>ゼンネン</t>
    </rPh>
    <rPh sb="19" eb="20">
      <t>ド</t>
    </rPh>
    <rPh sb="30" eb="32">
      <t>ジョウショウ</t>
    </rPh>
    <rPh sb="42" eb="45">
      <t>ヘイキンチ</t>
    </rPh>
    <rPh sb="46" eb="48">
      <t>ウワマワ</t>
    </rPh>
    <rPh sb="49" eb="51">
      <t>ケッカ</t>
    </rPh>
    <rPh sb="58" eb="60">
      <t>ヘイセイ</t>
    </rPh>
    <rPh sb="62" eb="64">
      <t>ネンド</t>
    </rPh>
    <rPh sb="64" eb="65">
      <t>オヨ</t>
    </rPh>
    <rPh sb="66" eb="68">
      <t>ヘイセイ</t>
    </rPh>
    <rPh sb="70" eb="72">
      <t>ネンド</t>
    </rPh>
    <rPh sb="73" eb="75">
      <t>コウウ</t>
    </rPh>
    <rPh sb="76" eb="77">
      <t>メグ</t>
    </rPh>
    <rPh sb="85" eb="86">
      <t>キ</t>
    </rPh>
    <rPh sb="87" eb="89">
      <t>アカジ</t>
    </rPh>
    <rPh sb="97" eb="99">
      <t>ヘイセイ</t>
    </rPh>
    <rPh sb="101" eb="103">
      <t>ネンド</t>
    </rPh>
    <rPh sb="104" eb="106">
      <t>コウウ</t>
    </rPh>
    <rPh sb="107" eb="108">
      <t>メグ</t>
    </rPh>
    <rPh sb="110" eb="112">
      <t>アンテイ</t>
    </rPh>
    <rPh sb="114" eb="116">
      <t>ハツデン</t>
    </rPh>
    <rPh sb="116" eb="117">
      <t>リョウ</t>
    </rPh>
    <rPh sb="118" eb="119">
      <t>エ</t>
    </rPh>
    <rPh sb="128" eb="130">
      <t>ギョウム</t>
    </rPh>
    <rPh sb="130" eb="132">
      <t>イタク</t>
    </rPh>
    <rPh sb="133" eb="134">
      <t>オコナ</t>
    </rPh>
    <rPh sb="135" eb="138">
      <t>ジンケンヒ</t>
    </rPh>
    <rPh sb="139" eb="141">
      <t>アッシュク</t>
    </rPh>
    <rPh sb="147" eb="150">
      <t>ソウヒヨウ</t>
    </rPh>
    <rPh sb="151" eb="153">
      <t>ゲンショウ</t>
    </rPh>
    <rPh sb="154" eb="156">
      <t>ヒリツ</t>
    </rPh>
    <rPh sb="157" eb="159">
      <t>リョウカ</t>
    </rPh>
    <rPh sb="160" eb="162">
      <t>コウケン</t>
    </rPh>
    <rPh sb="167" eb="168">
      <t>カンガ</t>
    </rPh>
    <rPh sb="175" eb="177">
      <t>ホンチョウ</t>
    </rPh>
    <rPh sb="177" eb="179">
      <t>シセツ</t>
    </rPh>
    <rPh sb="180" eb="182">
      <t>ショキ</t>
    </rPh>
    <rPh sb="182" eb="184">
      <t>トウシ</t>
    </rPh>
    <rPh sb="185" eb="187">
      <t>キボ</t>
    </rPh>
    <rPh sb="188" eb="190">
      <t>キョダイ</t>
    </rPh>
    <rPh sb="191" eb="193">
      <t>シヒョウ</t>
    </rPh>
    <rPh sb="194" eb="196">
      <t>ブンボ</t>
    </rPh>
    <rPh sb="199" eb="202">
      <t>チホウサイ</t>
    </rPh>
    <rPh sb="202" eb="205">
      <t>ショウカンキン</t>
    </rPh>
    <rPh sb="206" eb="208">
      <t>タガク</t>
    </rPh>
    <rPh sb="215" eb="217">
      <t>ヘイキン</t>
    </rPh>
    <rPh sb="219" eb="220">
      <t>ヒク</t>
    </rPh>
    <rPh sb="221" eb="223">
      <t>ケイコウ</t>
    </rPh>
    <rPh sb="229" eb="231">
      <t>ヘイセイ</t>
    </rPh>
    <rPh sb="233" eb="235">
      <t>ネンド</t>
    </rPh>
    <rPh sb="236" eb="238">
      <t>ヘイキン</t>
    </rPh>
    <rPh sb="239" eb="241">
      <t>ウワマワ</t>
    </rPh>
    <rPh sb="242" eb="244">
      <t>スウチ</t>
    </rPh>
    <rPh sb="252" eb="254">
      <t>エイギョウ</t>
    </rPh>
    <rPh sb="254" eb="256">
      <t>シュウシ</t>
    </rPh>
    <rPh sb="256" eb="258">
      <t>ヒリツ</t>
    </rPh>
    <rPh sb="260" eb="262">
      <t>ゼンネン</t>
    </rPh>
    <rPh sb="262" eb="263">
      <t>ド</t>
    </rPh>
    <rPh sb="264" eb="266">
      <t>ヒカク</t>
    </rPh>
    <rPh sb="267" eb="269">
      <t>オオハバ</t>
    </rPh>
    <rPh sb="270" eb="272">
      <t>ゾウカ</t>
    </rPh>
    <rPh sb="282" eb="285">
      <t>ケイジョウテキ</t>
    </rPh>
    <rPh sb="291" eb="292">
      <t>コ</t>
    </rPh>
    <rPh sb="293" eb="295">
      <t>エイギョウ</t>
    </rPh>
    <rPh sb="295" eb="297">
      <t>シュウシ</t>
    </rPh>
    <rPh sb="298" eb="300">
      <t>クロジ</t>
    </rPh>
    <rPh sb="301" eb="303">
      <t>ケイゾク</t>
    </rPh>
    <rPh sb="310" eb="312">
      <t>ヘイセイ</t>
    </rPh>
    <rPh sb="314" eb="316">
      <t>ネンド</t>
    </rPh>
    <rPh sb="317" eb="319">
      <t>ハツデン</t>
    </rPh>
    <rPh sb="319" eb="321">
      <t>ソウチ</t>
    </rPh>
    <rPh sb="322" eb="325">
      <t>フグアイ</t>
    </rPh>
    <rPh sb="328" eb="329">
      <t>スク</t>
    </rPh>
    <rPh sb="332" eb="334">
      <t>アンテイ</t>
    </rPh>
    <rPh sb="336" eb="338">
      <t>スイリョウ</t>
    </rPh>
    <rPh sb="339" eb="341">
      <t>カクホ</t>
    </rPh>
    <rPh sb="347" eb="349">
      <t>ハツデン</t>
    </rPh>
    <rPh sb="349" eb="350">
      <t>リョウ</t>
    </rPh>
    <rPh sb="351" eb="353">
      <t>ゾウカ</t>
    </rPh>
    <rPh sb="354" eb="356">
      <t>エイギョウ</t>
    </rPh>
    <rPh sb="356" eb="358">
      <t>シュウエキ</t>
    </rPh>
    <rPh sb="359" eb="361">
      <t>バイデン</t>
    </rPh>
    <rPh sb="361" eb="363">
      <t>シュウニュウ</t>
    </rPh>
    <rPh sb="365" eb="367">
      <t>ゾウカ</t>
    </rPh>
    <rPh sb="376" eb="378">
      <t>ヒカク</t>
    </rPh>
    <rPh sb="380" eb="382">
      <t>ヒリツ</t>
    </rPh>
    <rPh sb="383" eb="385">
      <t>ジョウショウ</t>
    </rPh>
    <rPh sb="390" eb="392">
      <t>コンゴ</t>
    </rPh>
    <rPh sb="393" eb="395">
      <t>シセツ</t>
    </rPh>
    <rPh sb="396" eb="397">
      <t>チョウ</t>
    </rPh>
    <rPh sb="397" eb="400">
      <t>ジュミョウカ</t>
    </rPh>
    <rPh sb="401" eb="403">
      <t>タイオウ</t>
    </rPh>
    <rPh sb="408" eb="410">
      <t>クリコシ</t>
    </rPh>
    <rPh sb="410" eb="411">
      <t>キン</t>
    </rPh>
    <rPh sb="412" eb="414">
      <t>イチブ</t>
    </rPh>
    <rPh sb="415" eb="417">
      <t>デンキ</t>
    </rPh>
    <rPh sb="417" eb="419">
      <t>ジギョウ</t>
    </rPh>
    <rPh sb="419" eb="421">
      <t>キキン</t>
    </rPh>
    <rPh sb="422" eb="424">
      <t>ツミタテ</t>
    </rPh>
    <rPh sb="425" eb="427">
      <t>ザイゲン</t>
    </rPh>
    <rPh sb="428" eb="430">
      <t>カクホ</t>
    </rPh>
    <rPh sb="431" eb="432">
      <t>ハカ</t>
    </rPh>
    <rPh sb="440" eb="442">
      <t>キョウキュウ</t>
    </rPh>
    <rPh sb="442" eb="444">
      <t>ゲンカ</t>
    </rPh>
    <rPh sb="446" eb="448">
      <t>ヘイセイ</t>
    </rPh>
    <rPh sb="450" eb="451">
      <t>ネン</t>
    </rPh>
    <rPh sb="451" eb="452">
      <t>ド</t>
    </rPh>
    <rPh sb="455" eb="460">
      <t>３００エン</t>
    </rPh>
    <rPh sb="460" eb="461">
      <t>アマ</t>
    </rPh>
    <rPh sb="462" eb="463">
      <t>サ</t>
    </rPh>
    <rPh sb="469" eb="472">
      <t>ヘイキンチ</t>
    </rPh>
    <rPh sb="473" eb="474">
      <t>オオ</t>
    </rPh>
    <rPh sb="476" eb="478">
      <t>シタマワ</t>
    </rPh>
    <rPh sb="480" eb="481">
      <t>タ</t>
    </rPh>
    <rPh sb="481" eb="483">
      <t>ダンタイ</t>
    </rPh>
    <rPh sb="484" eb="485">
      <t>クラ</t>
    </rPh>
    <rPh sb="488" eb="490">
      <t>ヒヨウ</t>
    </rPh>
    <rPh sb="491" eb="493">
      <t>アンカ</t>
    </rPh>
    <rPh sb="500" eb="503">
      <t>チホウサイ</t>
    </rPh>
    <rPh sb="503" eb="506">
      <t>ショウカンキン</t>
    </rPh>
    <rPh sb="507" eb="509">
      <t>シヒョウ</t>
    </rPh>
    <rPh sb="510" eb="511">
      <t>オオ</t>
    </rPh>
    <rPh sb="513" eb="515">
      <t>エイキョウ</t>
    </rPh>
    <rPh sb="517" eb="519">
      <t>ヘイセイ</t>
    </rPh>
    <rPh sb="521" eb="523">
      <t>ネンド</t>
    </rPh>
    <rPh sb="528" eb="529">
      <t>ク</t>
    </rPh>
    <rPh sb="535" eb="536">
      <t>サラ</t>
    </rPh>
    <rPh sb="538" eb="540">
      <t>ケイジョウ</t>
    </rPh>
    <rPh sb="540" eb="542">
      <t>ケイヒ</t>
    </rPh>
    <rPh sb="543" eb="545">
      <t>ヨクセイ</t>
    </rPh>
    <rPh sb="546" eb="548">
      <t>ケントウ</t>
    </rPh>
    <rPh sb="563" eb="565">
      <t>ショウキャク</t>
    </rPh>
    <rPh sb="565" eb="566">
      <t>マエ</t>
    </rPh>
    <rPh sb="566" eb="568">
      <t>エイギョウ</t>
    </rPh>
    <rPh sb="573" eb="575">
      <t>ケイネン</t>
    </rPh>
    <rPh sb="576" eb="578">
      <t>スイイ</t>
    </rPh>
    <rPh sb="581" eb="583">
      <t>シュウエキ</t>
    </rPh>
    <rPh sb="584" eb="586">
      <t>ケイゾク</t>
    </rPh>
    <rPh sb="588" eb="590">
      <t>セイチョウ</t>
    </rPh>
    <rPh sb="596" eb="598">
      <t>ハンダン</t>
    </rPh>
    <rPh sb="600" eb="602">
      <t>シヒョウ</t>
    </rPh>
    <rPh sb="606" eb="608">
      <t>コウウ</t>
    </rPh>
    <rPh sb="608" eb="609">
      <t>リョウ</t>
    </rPh>
    <rPh sb="610" eb="612">
      <t>エイキョウ</t>
    </rPh>
    <rPh sb="615" eb="617">
      <t>タカヒク</t>
    </rPh>
    <rPh sb="624" eb="626">
      <t>ギョウム</t>
    </rPh>
    <rPh sb="626" eb="628">
      <t>イタク</t>
    </rPh>
    <rPh sb="631" eb="634">
      <t>ジンケンヒ</t>
    </rPh>
    <rPh sb="635" eb="637">
      <t>アッシュク</t>
    </rPh>
    <rPh sb="642" eb="645">
      <t>シュウエキセイ</t>
    </rPh>
    <rPh sb="646" eb="647">
      <t>ヨコ</t>
    </rPh>
    <rPh sb="651" eb="653">
      <t>ビゾウ</t>
    </rPh>
    <rPh sb="653" eb="655">
      <t>ケイコウ</t>
    </rPh>
    <rPh sb="656" eb="658">
      <t>ヘンカ</t>
    </rPh>
    <rPh sb="665" eb="667">
      <t>ミコ</t>
    </rPh>
    <phoneticPr fontId="3"/>
  </si>
  <si>
    <t xml:space="preserve">○設備利用率
　対前年度比16.6ポイント上昇し64.4％となっている。平均値を2.8ポイント上回っており、平成28年度においては降雨量もあり、安定した施設の稼働ができた。
　平成24年度及び平成27年度においては降雨量が少なく、設備利用率は低い数値となっているが、それ以外の年度は平均値と同程度の数値となっている。また、資源エネルギー庁の「長期エネルギー需給見通し小委員会に対する発電コスト等の検証に関する報告」（平成27年５月　発電コスト検証ワーキンググループ）で設定されている設備利用率は小水力発電で60％とされてていることから、累計平均で若干下回るものの概ね妥当な水準と考えている。
○修繕費比率
　費用のうち、施設修繕、管理やメンテナンスにかかっている割合を表す指標となるが、平成28年度においては施設修繕の経費がほとんど発生していない。施設の稼働が15年を迎えるため、今後は施設の長寿命化に向けた計画的な更新（修繕）により年度間の平準化を図る必要がある。
○企業債残高対料金収入比率
　企業債の現在残高が高額であるため、平均値を上回る数値となっているが、企業債現在高は、順調に減少している。他団体との比較で本町の数値の高い要因として、本町が元利均等償還で借り入れを行っていることから、元金均等に比べ残高の減りが遅いことや、一般会計の負担を約束したものがないことなどが考えられる。借入金の86.7％が25年債であり、平成37年度から39年度に多くの償還が完了する予定であり、その直前年度あたりで数値が良化していくものと見込んでいる。
○FIT収入割合
　本町の電気事業施設は平成15年度に運転を開始しており、再生可能エネルギー固定価格買取制度により売電した収入は無いことから、単価下落による収入減少のリスクは無いものと考える。
</t>
    <rPh sb="1" eb="3">
      <t>セツビ</t>
    </rPh>
    <rPh sb="3" eb="6">
      <t>リヨウリツ</t>
    </rPh>
    <rPh sb="8" eb="9">
      <t>タイ</t>
    </rPh>
    <rPh sb="9" eb="11">
      <t>ゼンネン</t>
    </rPh>
    <rPh sb="11" eb="12">
      <t>ド</t>
    </rPh>
    <rPh sb="12" eb="13">
      <t>ヒ</t>
    </rPh>
    <rPh sb="21" eb="23">
      <t>ジョウショウ</t>
    </rPh>
    <rPh sb="36" eb="39">
      <t>ヘイキンチ</t>
    </rPh>
    <rPh sb="47" eb="49">
      <t>ウワマワ</t>
    </rPh>
    <rPh sb="54" eb="56">
      <t>ヘイセイ</t>
    </rPh>
    <rPh sb="58" eb="60">
      <t>ネンド</t>
    </rPh>
    <rPh sb="65" eb="67">
      <t>コウウ</t>
    </rPh>
    <rPh sb="67" eb="68">
      <t>リョウ</t>
    </rPh>
    <rPh sb="72" eb="74">
      <t>アンテイ</t>
    </rPh>
    <rPh sb="76" eb="78">
      <t>シセツ</t>
    </rPh>
    <rPh sb="79" eb="81">
      <t>カドウ</t>
    </rPh>
    <rPh sb="88" eb="90">
      <t>ヘイセイ</t>
    </rPh>
    <rPh sb="92" eb="94">
      <t>ネンド</t>
    </rPh>
    <rPh sb="94" eb="95">
      <t>オヨ</t>
    </rPh>
    <rPh sb="96" eb="98">
      <t>ヘイセイ</t>
    </rPh>
    <rPh sb="100" eb="102">
      <t>ネンド</t>
    </rPh>
    <rPh sb="107" eb="109">
      <t>コウウ</t>
    </rPh>
    <rPh sb="109" eb="110">
      <t>リョウ</t>
    </rPh>
    <rPh sb="111" eb="112">
      <t>スク</t>
    </rPh>
    <rPh sb="115" eb="117">
      <t>セツビ</t>
    </rPh>
    <rPh sb="117" eb="120">
      <t>リヨウリツ</t>
    </rPh>
    <rPh sb="121" eb="122">
      <t>ヒク</t>
    </rPh>
    <rPh sb="123" eb="125">
      <t>スウチ</t>
    </rPh>
    <rPh sb="135" eb="137">
      <t>イガイ</t>
    </rPh>
    <rPh sb="138" eb="140">
      <t>ネンド</t>
    </rPh>
    <rPh sb="141" eb="144">
      <t>ヘイキンチ</t>
    </rPh>
    <rPh sb="145" eb="148">
      <t>ドウテイド</t>
    </rPh>
    <rPh sb="149" eb="151">
      <t>スウチ</t>
    </rPh>
    <rPh sb="161" eb="163">
      <t>シゲン</t>
    </rPh>
    <rPh sb="168" eb="169">
      <t>チョウ</t>
    </rPh>
    <rPh sb="171" eb="173">
      <t>チョウキ</t>
    </rPh>
    <rPh sb="178" eb="180">
      <t>ジュキュウ</t>
    </rPh>
    <rPh sb="180" eb="182">
      <t>ミトオ</t>
    </rPh>
    <rPh sb="183" eb="187">
      <t>ショウイインカイ</t>
    </rPh>
    <rPh sb="188" eb="189">
      <t>タイ</t>
    </rPh>
    <rPh sb="191" eb="193">
      <t>ハツデン</t>
    </rPh>
    <rPh sb="196" eb="197">
      <t>トウ</t>
    </rPh>
    <rPh sb="198" eb="200">
      <t>ケンショウ</t>
    </rPh>
    <rPh sb="201" eb="202">
      <t>カン</t>
    </rPh>
    <rPh sb="204" eb="206">
      <t>ホウコク</t>
    </rPh>
    <rPh sb="208" eb="210">
      <t>ヘイセイ</t>
    </rPh>
    <rPh sb="212" eb="213">
      <t>ネン</t>
    </rPh>
    <rPh sb="214" eb="215">
      <t>ガツ</t>
    </rPh>
    <rPh sb="216" eb="218">
      <t>ハツデン</t>
    </rPh>
    <rPh sb="221" eb="223">
      <t>ケンショウ</t>
    </rPh>
    <rPh sb="234" eb="236">
      <t>セッテイ</t>
    </rPh>
    <rPh sb="241" eb="243">
      <t>セツビ</t>
    </rPh>
    <rPh sb="243" eb="246">
      <t>リヨウリツ</t>
    </rPh>
    <rPh sb="247" eb="248">
      <t>ショウ</t>
    </rPh>
    <rPh sb="248" eb="250">
      <t>スイリョク</t>
    </rPh>
    <rPh sb="250" eb="252">
      <t>ハツデン</t>
    </rPh>
    <rPh sb="268" eb="270">
      <t>ルイケイ</t>
    </rPh>
    <rPh sb="270" eb="272">
      <t>ヘイキン</t>
    </rPh>
    <rPh sb="273" eb="275">
      <t>ジャッカン</t>
    </rPh>
    <rPh sb="275" eb="277">
      <t>シタマワ</t>
    </rPh>
    <rPh sb="281" eb="282">
      <t>オオム</t>
    </rPh>
    <rPh sb="283" eb="285">
      <t>ダトウ</t>
    </rPh>
    <rPh sb="286" eb="288">
      <t>スイジュン</t>
    </rPh>
    <rPh sb="289" eb="290">
      <t>カンガ</t>
    </rPh>
    <rPh sb="298" eb="301">
      <t>シュウゼンヒ</t>
    </rPh>
    <rPh sb="301" eb="303">
      <t>ヒリツ</t>
    </rPh>
    <rPh sb="305" eb="307">
      <t>ヒヨウ</t>
    </rPh>
    <rPh sb="311" eb="313">
      <t>シセツ</t>
    </rPh>
    <rPh sb="313" eb="315">
      <t>シュウゼン</t>
    </rPh>
    <rPh sb="316" eb="318">
      <t>カンリ</t>
    </rPh>
    <rPh sb="332" eb="334">
      <t>ワリアイ</t>
    </rPh>
    <rPh sb="335" eb="336">
      <t>アラワ</t>
    </rPh>
    <rPh sb="337" eb="339">
      <t>シヒョウ</t>
    </rPh>
    <rPh sb="344" eb="346">
      <t>ヘイセイ</t>
    </rPh>
    <rPh sb="348" eb="350">
      <t>ネンド</t>
    </rPh>
    <rPh sb="355" eb="357">
      <t>シセツ</t>
    </rPh>
    <rPh sb="357" eb="359">
      <t>シュウゼン</t>
    </rPh>
    <rPh sb="360" eb="362">
      <t>ケイヒ</t>
    </rPh>
    <rPh sb="367" eb="369">
      <t>ハッセイ</t>
    </rPh>
    <rPh sb="375" eb="377">
      <t>シセツ</t>
    </rPh>
    <rPh sb="378" eb="380">
      <t>カドウ</t>
    </rPh>
    <rPh sb="383" eb="384">
      <t>ネン</t>
    </rPh>
    <rPh sb="385" eb="386">
      <t>ムカ</t>
    </rPh>
    <rPh sb="391" eb="393">
      <t>コンゴ</t>
    </rPh>
    <rPh sb="394" eb="396">
      <t>シセツ</t>
    </rPh>
    <rPh sb="397" eb="398">
      <t>チョウ</t>
    </rPh>
    <rPh sb="398" eb="401">
      <t>ジュミョウカ</t>
    </rPh>
    <rPh sb="402" eb="403">
      <t>ム</t>
    </rPh>
    <rPh sb="405" eb="408">
      <t>ケイカクテキ</t>
    </rPh>
    <rPh sb="409" eb="411">
      <t>コウシン</t>
    </rPh>
    <rPh sb="412" eb="414">
      <t>シュウゼン</t>
    </rPh>
    <rPh sb="418" eb="420">
      <t>ネンド</t>
    </rPh>
    <rPh sb="420" eb="421">
      <t>カン</t>
    </rPh>
    <rPh sb="422" eb="425">
      <t>ヘイジュンカ</t>
    </rPh>
    <rPh sb="426" eb="427">
      <t>ハカ</t>
    </rPh>
    <rPh sb="428" eb="430">
      <t>ヒツヨウ</t>
    </rPh>
    <rPh sb="437" eb="439">
      <t>キギョウ</t>
    </rPh>
    <rPh sb="439" eb="440">
      <t>サイ</t>
    </rPh>
    <rPh sb="440" eb="442">
      <t>ザンダカ</t>
    </rPh>
    <rPh sb="442" eb="443">
      <t>タイ</t>
    </rPh>
    <rPh sb="443" eb="445">
      <t>リョウキン</t>
    </rPh>
    <rPh sb="445" eb="447">
      <t>シュウニュウ</t>
    </rPh>
    <rPh sb="447" eb="449">
      <t>ヒリツ</t>
    </rPh>
    <rPh sb="451" eb="453">
      <t>キギョウ</t>
    </rPh>
    <rPh sb="453" eb="454">
      <t>サイ</t>
    </rPh>
    <rPh sb="455" eb="457">
      <t>ゲンザイ</t>
    </rPh>
    <rPh sb="457" eb="459">
      <t>ザンダカ</t>
    </rPh>
    <rPh sb="460" eb="462">
      <t>コウガク</t>
    </rPh>
    <rPh sb="468" eb="471">
      <t>ヘイキンチ</t>
    </rPh>
    <rPh sb="472" eb="474">
      <t>ウワマワ</t>
    </rPh>
    <rPh sb="475" eb="477">
      <t>スウチ</t>
    </rPh>
    <rPh sb="485" eb="487">
      <t>キギョウ</t>
    </rPh>
    <rPh sb="487" eb="488">
      <t>サイ</t>
    </rPh>
    <rPh sb="488" eb="491">
      <t>ゲンザイダカ</t>
    </rPh>
    <rPh sb="493" eb="495">
      <t>ジュンチョウ</t>
    </rPh>
    <rPh sb="496" eb="498">
      <t>ゲンショウ</t>
    </rPh>
    <rPh sb="503" eb="504">
      <t>タ</t>
    </rPh>
    <rPh sb="504" eb="506">
      <t>ダンタイ</t>
    </rPh>
    <rPh sb="508" eb="510">
      <t>ヒカク</t>
    </rPh>
    <rPh sb="511" eb="513">
      <t>ホンチョウ</t>
    </rPh>
    <rPh sb="514" eb="516">
      <t>スウチ</t>
    </rPh>
    <rPh sb="517" eb="518">
      <t>タカ</t>
    </rPh>
    <rPh sb="519" eb="521">
      <t>ヨウイン</t>
    </rPh>
    <rPh sb="525" eb="527">
      <t>ホンチョウ</t>
    </rPh>
    <rPh sb="528" eb="532">
      <t>ガンリキントウ</t>
    </rPh>
    <rPh sb="532" eb="534">
      <t>ショウカン</t>
    </rPh>
    <rPh sb="535" eb="536">
      <t>カ</t>
    </rPh>
    <rPh sb="537" eb="538">
      <t>イ</t>
    </rPh>
    <rPh sb="540" eb="541">
      <t>オコナ</t>
    </rPh>
    <rPh sb="550" eb="552">
      <t>ガンキン</t>
    </rPh>
    <rPh sb="552" eb="554">
      <t>キントウ</t>
    </rPh>
    <rPh sb="555" eb="556">
      <t>クラ</t>
    </rPh>
    <rPh sb="557" eb="559">
      <t>ザンダカ</t>
    </rPh>
    <rPh sb="560" eb="561">
      <t>ヘ</t>
    </rPh>
    <rPh sb="563" eb="564">
      <t>オソ</t>
    </rPh>
    <rPh sb="569" eb="571">
      <t>イッパン</t>
    </rPh>
    <rPh sb="571" eb="573">
      <t>カイケイ</t>
    </rPh>
    <rPh sb="574" eb="576">
      <t>フタン</t>
    </rPh>
    <rPh sb="577" eb="579">
      <t>ヤクソク</t>
    </rPh>
    <rPh sb="591" eb="592">
      <t>カンガ</t>
    </rPh>
    <rPh sb="597" eb="599">
      <t>カリイレ</t>
    </rPh>
    <rPh sb="599" eb="600">
      <t>キン</t>
    </rPh>
    <rPh sb="609" eb="610">
      <t>ネン</t>
    </rPh>
    <rPh sb="610" eb="611">
      <t>サイ</t>
    </rPh>
    <rPh sb="615" eb="617">
      <t>ヘイセイ</t>
    </rPh>
    <rPh sb="619" eb="620">
      <t>ネン</t>
    </rPh>
    <rPh sb="620" eb="621">
      <t>ド</t>
    </rPh>
    <rPh sb="625" eb="627">
      <t>ネンド</t>
    </rPh>
    <rPh sb="628" eb="629">
      <t>オオ</t>
    </rPh>
    <rPh sb="631" eb="633">
      <t>ショウカン</t>
    </rPh>
    <rPh sb="634" eb="636">
      <t>カンリョウ</t>
    </rPh>
    <rPh sb="638" eb="640">
      <t>ヨテイ</t>
    </rPh>
    <rPh sb="646" eb="648">
      <t>チョクゼン</t>
    </rPh>
    <rPh sb="648" eb="650">
      <t>ネンド</t>
    </rPh>
    <rPh sb="654" eb="656">
      <t>スウチ</t>
    </rPh>
    <rPh sb="657" eb="659">
      <t>リョウカ</t>
    </rPh>
    <rPh sb="666" eb="668">
      <t>ミコ</t>
    </rPh>
    <rPh sb="679" eb="681">
      <t>シュウニュウ</t>
    </rPh>
    <rPh sb="681" eb="683">
      <t>ワリアイ</t>
    </rPh>
    <rPh sb="688" eb="690">
      <t>デンキ</t>
    </rPh>
    <rPh sb="690" eb="692">
      <t>ジギョウ</t>
    </rPh>
    <rPh sb="692" eb="694">
      <t>シセツ</t>
    </rPh>
    <rPh sb="695" eb="697">
      <t>ヘイセイ</t>
    </rPh>
    <rPh sb="699" eb="700">
      <t>ネン</t>
    </rPh>
    <rPh sb="700" eb="701">
      <t>ド</t>
    </rPh>
    <rPh sb="702" eb="704">
      <t>ウンテン</t>
    </rPh>
    <rPh sb="705" eb="707">
      <t>カイシ</t>
    </rPh>
    <rPh sb="712" eb="714">
      <t>サイセイ</t>
    </rPh>
    <rPh sb="714" eb="716">
      <t>カノウ</t>
    </rPh>
    <rPh sb="721" eb="723">
      <t>コテイ</t>
    </rPh>
    <rPh sb="723" eb="725">
      <t>カカク</t>
    </rPh>
    <rPh sb="725" eb="727">
      <t>カイトリ</t>
    </rPh>
    <rPh sb="727" eb="729">
      <t>セイド</t>
    </rPh>
    <rPh sb="732" eb="734">
      <t>バイデン</t>
    </rPh>
    <rPh sb="736" eb="738">
      <t>シュウニュウ</t>
    </rPh>
    <rPh sb="739" eb="740">
      <t>ナ</t>
    </rPh>
    <rPh sb="746" eb="748">
      <t>タンカ</t>
    </rPh>
    <rPh sb="748" eb="750">
      <t>ゲラク</t>
    </rPh>
    <rPh sb="753" eb="755">
      <t>シュウニュウ</t>
    </rPh>
    <rPh sb="755" eb="757">
      <t>ゲンショウ</t>
    </rPh>
    <rPh sb="762" eb="763">
      <t>ナ</t>
    </rPh>
    <rPh sb="767" eb="768">
      <t>カンガゲンカショウキャクマエエイギョウケイネンスイイシュウエキケイゾクセイチョウハンダンシヒョウシュウエキセイジョウショウケイコウ</t>
    </rPh>
    <phoneticPr fontId="3"/>
  </si>
  <si>
    <t>　本町の電気事業施設は平成15年４月の営業運転開始以降、大きな故障もなく順調に稼働（運転）している。
　小水力発電所は、自然環境（降雨量）により発電量や売電収入に影響を受けるところが大きいが、安定的な運転に努める。
　施設の長寿命化を図るため、定期的な点検を行い大規模な修繕（更新）に備える。また、経常的経費の削減に努め、大規模修繕（更新）に向けた財源確保のため基金へ積立を行う。
　法適化については、施設規模が条件に満たないため現在のところ考えていないが、必要に応じ検討する。
　経営戦略については、策定に未着手ではあるものの平成32年度までに策定しなければならない課題として捉えている。</t>
    <rPh sb="1" eb="3">
      <t>ホンチョウ</t>
    </rPh>
    <rPh sb="4" eb="6">
      <t>デンキ</t>
    </rPh>
    <rPh sb="6" eb="8">
      <t>ジギョウ</t>
    </rPh>
    <rPh sb="8" eb="10">
      <t>シセツ</t>
    </rPh>
    <rPh sb="11" eb="13">
      <t>ヘイセイ</t>
    </rPh>
    <rPh sb="15" eb="16">
      <t>ネン</t>
    </rPh>
    <rPh sb="17" eb="18">
      <t>ガツ</t>
    </rPh>
    <rPh sb="19" eb="21">
      <t>エイギョウ</t>
    </rPh>
    <rPh sb="21" eb="23">
      <t>ウンテン</t>
    </rPh>
    <rPh sb="23" eb="25">
      <t>カイシ</t>
    </rPh>
    <rPh sb="25" eb="27">
      <t>イコウ</t>
    </rPh>
    <rPh sb="28" eb="29">
      <t>オオ</t>
    </rPh>
    <rPh sb="31" eb="33">
      <t>コショウ</t>
    </rPh>
    <rPh sb="36" eb="38">
      <t>ジュンチョウ</t>
    </rPh>
    <rPh sb="39" eb="41">
      <t>カドウ</t>
    </rPh>
    <rPh sb="42" eb="44">
      <t>ウンテン</t>
    </rPh>
    <rPh sb="52" eb="53">
      <t>ショウ</t>
    </rPh>
    <rPh sb="53" eb="55">
      <t>スイリョク</t>
    </rPh>
    <rPh sb="55" eb="57">
      <t>ハツデン</t>
    </rPh>
    <rPh sb="57" eb="58">
      <t>ショ</t>
    </rPh>
    <rPh sb="60" eb="62">
      <t>シゼン</t>
    </rPh>
    <rPh sb="62" eb="64">
      <t>カンキョウ</t>
    </rPh>
    <rPh sb="65" eb="67">
      <t>コウウ</t>
    </rPh>
    <rPh sb="67" eb="68">
      <t>リョウ</t>
    </rPh>
    <rPh sb="72" eb="74">
      <t>ハツデン</t>
    </rPh>
    <rPh sb="74" eb="75">
      <t>リョウ</t>
    </rPh>
    <rPh sb="76" eb="78">
      <t>バイデン</t>
    </rPh>
    <rPh sb="78" eb="80">
      <t>シュウニュウ</t>
    </rPh>
    <rPh sb="81" eb="83">
      <t>エイキョウ</t>
    </rPh>
    <rPh sb="84" eb="85">
      <t>ウ</t>
    </rPh>
    <rPh sb="91" eb="92">
      <t>オオ</t>
    </rPh>
    <rPh sb="96" eb="99">
      <t>アンテイテキ</t>
    </rPh>
    <rPh sb="100" eb="102">
      <t>ウンテン</t>
    </rPh>
    <rPh sb="103" eb="104">
      <t>ツト</t>
    </rPh>
    <rPh sb="109" eb="111">
      <t>シセツ</t>
    </rPh>
    <rPh sb="112" eb="113">
      <t>チョウ</t>
    </rPh>
    <rPh sb="113" eb="116">
      <t>ジュミョウカ</t>
    </rPh>
    <rPh sb="117" eb="118">
      <t>ハカ</t>
    </rPh>
    <rPh sb="122" eb="125">
      <t>テイキテキ</t>
    </rPh>
    <rPh sb="126" eb="128">
      <t>テンケン</t>
    </rPh>
    <rPh sb="129" eb="130">
      <t>オコナ</t>
    </rPh>
    <rPh sb="131" eb="134">
      <t>ダイキボ</t>
    </rPh>
    <rPh sb="135" eb="137">
      <t>シュウゼン</t>
    </rPh>
    <rPh sb="138" eb="140">
      <t>コウシン</t>
    </rPh>
    <rPh sb="142" eb="143">
      <t>ソナ</t>
    </rPh>
    <rPh sb="149" eb="152">
      <t>ケイジョウテキ</t>
    </rPh>
    <rPh sb="152" eb="154">
      <t>ケイヒ</t>
    </rPh>
    <rPh sb="155" eb="157">
      <t>サクゲン</t>
    </rPh>
    <rPh sb="158" eb="159">
      <t>ツト</t>
    </rPh>
    <rPh sb="161" eb="164">
      <t>ダイキボ</t>
    </rPh>
    <rPh sb="164" eb="166">
      <t>シュウゼン</t>
    </rPh>
    <rPh sb="167" eb="169">
      <t>コウシン</t>
    </rPh>
    <rPh sb="171" eb="172">
      <t>ム</t>
    </rPh>
    <rPh sb="174" eb="176">
      <t>ザイゲン</t>
    </rPh>
    <rPh sb="176" eb="178">
      <t>カクホ</t>
    </rPh>
    <rPh sb="181" eb="183">
      <t>キキン</t>
    </rPh>
    <rPh sb="184" eb="186">
      <t>ツミタテ</t>
    </rPh>
    <rPh sb="187" eb="188">
      <t>オコナ</t>
    </rPh>
    <rPh sb="192" eb="193">
      <t>ホウ</t>
    </rPh>
    <rPh sb="193" eb="194">
      <t>テキ</t>
    </rPh>
    <rPh sb="194" eb="195">
      <t>カ</t>
    </rPh>
    <rPh sb="201" eb="203">
      <t>シセツ</t>
    </rPh>
    <rPh sb="203" eb="205">
      <t>キボ</t>
    </rPh>
    <rPh sb="206" eb="208">
      <t>ジョウケン</t>
    </rPh>
    <rPh sb="209" eb="210">
      <t>ミ</t>
    </rPh>
    <rPh sb="215" eb="217">
      <t>ゲンザイ</t>
    </rPh>
    <rPh sb="221" eb="222">
      <t>カンガ</t>
    </rPh>
    <rPh sb="229" eb="231">
      <t>ヒツヨウ</t>
    </rPh>
    <rPh sb="232" eb="233">
      <t>オウ</t>
    </rPh>
    <rPh sb="234" eb="236">
      <t>ケントウ</t>
    </rPh>
    <rPh sb="241" eb="243">
      <t>ケイエイ</t>
    </rPh>
    <rPh sb="243" eb="245">
      <t>センリャク</t>
    </rPh>
    <rPh sb="251" eb="253">
      <t>サクテイ</t>
    </rPh>
    <rPh sb="254" eb="257">
      <t>ミチャクシュ</t>
    </rPh>
    <rPh sb="264" eb="266">
      <t>ヘイセイ</t>
    </rPh>
    <rPh sb="268" eb="270">
      <t>ネンド</t>
    </rPh>
    <rPh sb="273" eb="275">
      <t>サクテイ</t>
    </rPh>
    <rPh sb="284" eb="286">
      <t>カダイ</t>
    </rPh>
    <rPh sb="289" eb="290">
      <t>トラ</t>
    </rPh>
    <phoneticPr fontId="3"/>
  </si>
  <si>
    <t>非設置</t>
    <rPh sb="0" eb="1">
      <t>ヒ</t>
    </rPh>
    <rPh sb="1" eb="3">
      <t>セッチ</t>
    </rPh>
    <phoneticPr fontId="3"/>
  </si>
  <si>
    <t>名称：北広島町電気事業基金　13,322千円
目的：川小田小水力発電所の適切な管理運営を図るうえで、臨時又は定期点検等に多額の経費を要する場合の財源に充当するため。
H29年度の事務費　922千円
施設の修繕費　 1,000千円
基金積立　　　11,400千円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</si>
</sst>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5"/>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1">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37" fillId="0" borderId="48" xfId="1" applyFont="1" applyFill="1" applyBorder="1" applyAlignment="1" applyProtection="1">
      <alignment horizontal="left" vertical="top" wrapText="1"/>
      <protection locked="0"/>
    </xf>
    <xf numFmtId="0" fontId="37"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16"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37"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80.3</c:v>
                </c:pt>
                <c:pt idx="1">
                  <c:v>109.9</c:v>
                </c:pt>
                <c:pt idx="2">
                  <c:v>109.8</c:v>
                </c:pt>
                <c:pt idx="3">
                  <c:v>82</c:v>
                </c:pt>
                <c:pt idx="4">
                  <c:v>121.4</c:v>
                </c:pt>
              </c:numCache>
            </c:numRef>
          </c:val>
        </c:ser>
        <c:dLbls>
          <c:showLegendKey val="0"/>
          <c:showVal val="0"/>
          <c:showCatName val="0"/>
          <c:showSerName val="0"/>
          <c:showPercent val="0"/>
          <c:showBubbleSize val="0"/>
        </c:dLbls>
        <c:gapWidth val="180"/>
        <c:overlap val="-90"/>
        <c:axId val="90220032"/>
        <c:axId val="9022156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0220032"/>
        <c:axId val="90221568"/>
      </c:lineChart>
      <c:catAx>
        <c:axId val="90220032"/>
        <c:scaling>
          <c:orientation val="minMax"/>
        </c:scaling>
        <c:delete val="0"/>
        <c:axPos val="b"/>
        <c:numFmt formatCode="ge" sourceLinked="1"/>
        <c:majorTickMark val="none"/>
        <c:minorTickMark val="none"/>
        <c:tickLblPos val="none"/>
        <c:crossAx val="90221568"/>
        <c:crosses val="autoZero"/>
        <c:auto val="0"/>
        <c:lblAlgn val="ctr"/>
        <c:lblOffset val="100"/>
        <c:noMultiLvlLbl val="1"/>
      </c:catAx>
      <c:valAx>
        <c:axId val="9022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2200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255.3</c:v>
                </c:pt>
                <c:pt idx="1">
                  <c:v>397.7</c:v>
                </c:pt>
                <c:pt idx="2">
                  <c:v>397.3</c:v>
                </c:pt>
                <c:pt idx="3">
                  <c:v>278.60000000000002</c:v>
                </c:pt>
                <c:pt idx="4">
                  <c:v>437.6</c:v>
                </c:pt>
              </c:numCache>
            </c:numRef>
          </c:val>
        </c:ser>
        <c:dLbls>
          <c:showLegendKey val="0"/>
          <c:showVal val="0"/>
          <c:showCatName val="0"/>
          <c:showSerName val="0"/>
          <c:showPercent val="0"/>
          <c:showBubbleSize val="0"/>
        </c:dLbls>
        <c:gapWidth val="180"/>
        <c:overlap val="-90"/>
        <c:axId val="73242112"/>
        <c:axId val="7324364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3242112"/>
        <c:axId val="73243648"/>
      </c:lineChart>
      <c:catAx>
        <c:axId val="73242112"/>
        <c:scaling>
          <c:orientation val="minMax"/>
        </c:scaling>
        <c:delete val="0"/>
        <c:axPos val="b"/>
        <c:numFmt formatCode="ge" sourceLinked="1"/>
        <c:majorTickMark val="none"/>
        <c:minorTickMark val="none"/>
        <c:tickLblPos val="none"/>
        <c:crossAx val="73243648"/>
        <c:crosses val="autoZero"/>
        <c:auto val="0"/>
        <c:lblAlgn val="ctr"/>
        <c:lblOffset val="100"/>
        <c:noMultiLvlLbl val="1"/>
      </c:catAx>
      <c:valAx>
        <c:axId val="7324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324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73258496"/>
        <c:axId val="732600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3258496"/>
        <c:axId val="73260032"/>
      </c:lineChart>
      <c:catAx>
        <c:axId val="73258496"/>
        <c:scaling>
          <c:orientation val="minMax"/>
        </c:scaling>
        <c:delete val="0"/>
        <c:axPos val="b"/>
        <c:numFmt formatCode="ge" sourceLinked="1"/>
        <c:majorTickMark val="none"/>
        <c:minorTickMark val="none"/>
        <c:tickLblPos val="none"/>
        <c:crossAx val="73260032"/>
        <c:crosses val="autoZero"/>
        <c:auto val="0"/>
        <c:lblAlgn val="ctr"/>
        <c:lblOffset val="100"/>
        <c:noMultiLvlLbl val="1"/>
      </c:catAx>
      <c:valAx>
        <c:axId val="73260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3258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15559.1</c:v>
                </c:pt>
                <c:pt idx="1">
                  <c:v>11379.1</c:v>
                </c:pt>
                <c:pt idx="2">
                  <c:v>10728.4</c:v>
                </c:pt>
                <c:pt idx="3">
                  <c:v>14817.8</c:v>
                </c:pt>
                <c:pt idx="4">
                  <c:v>10495.3</c:v>
                </c:pt>
              </c:numCache>
            </c:numRef>
          </c:val>
        </c:ser>
        <c:dLbls>
          <c:showLegendKey val="0"/>
          <c:showVal val="0"/>
          <c:showCatName val="0"/>
          <c:showSerName val="0"/>
          <c:showPercent val="0"/>
          <c:showBubbleSize val="0"/>
        </c:dLbls>
        <c:gapWidth val="180"/>
        <c:overlap val="-90"/>
        <c:axId val="79703424"/>
        <c:axId val="7970969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79703424"/>
        <c:axId val="79709696"/>
      </c:lineChart>
      <c:catAx>
        <c:axId val="79703424"/>
        <c:scaling>
          <c:orientation val="minMax"/>
        </c:scaling>
        <c:delete val="0"/>
        <c:axPos val="b"/>
        <c:numFmt formatCode="ge" sourceLinked="1"/>
        <c:majorTickMark val="none"/>
        <c:minorTickMark val="none"/>
        <c:tickLblPos val="none"/>
        <c:crossAx val="79709696"/>
        <c:crosses val="autoZero"/>
        <c:auto val="0"/>
        <c:lblAlgn val="ctr"/>
        <c:lblOffset val="100"/>
        <c:noMultiLvlLbl val="1"/>
      </c:catAx>
      <c:valAx>
        <c:axId val="7970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70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21912</c:v>
                </c:pt>
                <c:pt idx="1">
                  <c:v>34560</c:v>
                </c:pt>
                <c:pt idx="2">
                  <c:v>35052</c:v>
                </c:pt>
                <c:pt idx="3">
                  <c:v>22005</c:v>
                </c:pt>
                <c:pt idx="4">
                  <c:v>39533</c:v>
                </c:pt>
              </c:numCache>
            </c:numRef>
          </c:val>
        </c:ser>
        <c:dLbls>
          <c:showLegendKey val="0"/>
          <c:showVal val="0"/>
          <c:showCatName val="0"/>
          <c:showSerName val="0"/>
          <c:showPercent val="0"/>
          <c:showBubbleSize val="0"/>
        </c:dLbls>
        <c:gapWidth val="180"/>
        <c:overlap val="-90"/>
        <c:axId val="79743232"/>
        <c:axId val="79769984"/>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79743232"/>
        <c:axId val="79769984"/>
      </c:lineChart>
      <c:catAx>
        <c:axId val="79743232"/>
        <c:scaling>
          <c:orientation val="minMax"/>
        </c:scaling>
        <c:delete val="0"/>
        <c:axPos val="b"/>
        <c:numFmt formatCode="ge" sourceLinked="1"/>
        <c:majorTickMark val="none"/>
        <c:minorTickMark val="none"/>
        <c:tickLblPos val="none"/>
        <c:crossAx val="79769984"/>
        <c:crosses val="autoZero"/>
        <c:auto val="0"/>
        <c:lblAlgn val="ctr"/>
        <c:lblOffset val="100"/>
        <c:noMultiLvlLbl val="1"/>
      </c:catAx>
      <c:valAx>
        <c:axId val="7976998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74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48.2</c:v>
                </c:pt>
                <c:pt idx="1">
                  <c:v>60.9</c:v>
                </c:pt>
                <c:pt idx="2">
                  <c:v>65</c:v>
                </c:pt>
                <c:pt idx="3">
                  <c:v>47.8</c:v>
                </c:pt>
                <c:pt idx="4">
                  <c:v>64.400000000000006</c:v>
                </c:pt>
              </c:numCache>
            </c:numRef>
          </c:val>
        </c:ser>
        <c:dLbls>
          <c:showLegendKey val="0"/>
          <c:showVal val="0"/>
          <c:showCatName val="0"/>
          <c:showSerName val="0"/>
          <c:showPercent val="0"/>
          <c:showBubbleSize val="0"/>
        </c:dLbls>
        <c:gapWidth val="180"/>
        <c:overlap val="-90"/>
        <c:axId val="79790848"/>
        <c:axId val="7979276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79790848"/>
        <c:axId val="79792768"/>
      </c:lineChart>
      <c:catAx>
        <c:axId val="79790848"/>
        <c:scaling>
          <c:orientation val="minMax"/>
        </c:scaling>
        <c:delete val="0"/>
        <c:axPos val="b"/>
        <c:numFmt formatCode="ge" sourceLinked="1"/>
        <c:majorTickMark val="none"/>
        <c:minorTickMark val="none"/>
        <c:tickLblPos val="none"/>
        <c:crossAx val="79792768"/>
        <c:crosses val="autoZero"/>
        <c:auto val="0"/>
        <c:lblAlgn val="ctr"/>
        <c:lblOffset val="100"/>
        <c:noMultiLvlLbl val="1"/>
      </c:catAx>
      <c:valAx>
        <c:axId val="7979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79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5.8</c:v>
                </c:pt>
                <c:pt idx="1">
                  <c:v>3.7</c:v>
                </c:pt>
                <c:pt idx="2">
                  <c:v>48</c:v>
                </c:pt>
                <c:pt idx="3">
                  <c:v>34.200000000000003</c:v>
                </c:pt>
                <c:pt idx="4">
                  <c:v>0</c:v>
                </c:pt>
              </c:numCache>
            </c:numRef>
          </c:val>
        </c:ser>
        <c:dLbls>
          <c:showLegendKey val="0"/>
          <c:showVal val="0"/>
          <c:showCatName val="0"/>
          <c:showSerName val="0"/>
          <c:showPercent val="0"/>
          <c:showBubbleSize val="0"/>
        </c:dLbls>
        <c:gapWidth val="180"/>
        <c:overlap val="-90"/>
        <c:axId val="79870592"/>
        <c:axId val="7988096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79870592"/>
        <c:axId val="79880960"/>
      </c:lineChart>
      <c:catAx>
        <c:axId val="79870592"/>
        <c:scaling>
          <c:orientation val="minMax"/>
        </c:scaling>
        <c:delete val="0"/>
        <c:axPos val="b"/>
        <c:numFmt formatCode="ge" sourceLinked="1"/>
        <c:majorTickMark val="none"/>
        <c:minorTickMark val="none"/>
        <c:tickLblPos val="none"/>
        <c:crossAx val="79880960"/>
        <c:crosses val="autoZero"/>
        <c:auto val="0"/>
        <c:lblAlgn val="ctr"/>
        <c:lblOffset val="100"/>
        <c:noMultiLvlLbl val="1"/>
      </c:catAx>
      <c:valAx>
        <c:axId val="79880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870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1073.7</c:v>
                </c:pt>
                <c:pt idx="1">
                  <c:v>786</c:v>
                </c:pt>
                <c:pt idx="2">
                  <c:v>651.79999999999995</c:v>
                </c:pt>
                <c:pt idx="3">
                  <c:v>819.8</c:v>
                </c:pt>
                <c:pt idx="4">
                  <c:v>558.5</c:v>
                </c:pt>
              </c:numCache>
            </c:numRef>
          </c:val>
        </c:ser>
        <c:dLbls>
          <c:showLegendKey val="0"/>
          <c:showVal val="0"/>
          <c:showCatName val="0"/>
          <c:showSerName val="0"/>
          <c:showPercent val="0"/>
          <c:showBubbleSize val="0"/>
        </c:dLbls>
        <c:gapWidth val="180"/>
        <c:overlap val="-90"/>
        <c:axId val="79926400"/>
        <c:axId val="7992832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79926400"/>
        <c:axId val="79928320"/>
      </c:lineChart>
      <c:catAx>
        <c:axId val="79926400"/>
        <c:scaling>
          <c:orientation val="minMax"/>
        </c:scaling>
        <c:delete val="0"/>
        <c:axPos val="b"/>
        <c:numFmt formatCode="ge" sourceLinked="1"/>
        <c:majorTickMark val="none"/>
        <c:minorTickMark val="none"/>
        <c:tickLblPos val="none"/>
        <c:crossAx val="79928320"/>
        <c:crosses val="autoZero"/>
        <c:auto val="0"/>
        <c:lblAlgn val="ctr"/>
        <c:lblOffset val="100"/>
        <c:noMultiLvlLbl val="1"/>
      </c:catAx>
      <c:valAx>
        <c:axId val="7992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926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3549568"/>
        <c:axId val="8355584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49568"/>
        <c:axId val="83555840"/>
      </c:lineChart>
      <c:catAx>
        <c:axId val="83549568"/>
        <c:scaling>
          <c:orientation val="minMax"/>
        </c:scaling>
        <c:delete val="0"/>
        <c:axPos val="b"/>
        <c:numFmt formatCode="ge" sourceLinked="1"/>
        <c:majorTickMark val="none"/>
        <c:minorTickMark val="none"/>
        <c:tickLblPos val="none"/>
        <c:crossAx val="83555840"/>
        <c:crosses val="autoZero"/>
        <c:auto val="0"/>
        <c:lblAlgn val="ctr"/>
        <c:lblOffset val="100"/>
        <c:noMultiLvlLbl val="1"/>
      </c:catAx>
      <c:valAx>
        <c:axId val="8355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835495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86513536"/>
        <c:axId val="8749056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86513536"/>
        <c:axId val="87490560"/>
      </c:lineChart>
      <c:catAx>
        <c:axId val="86513536"/>
        <c:scaling>
          <c:orientation val="minMax"/>
        </c:scaling>
        <c:delete val="0"/>
        <c:axPos val="b"/>
        <c:numFmt formatCode="ge" sourceLinked="1"/>
        <c:majorTickMark val="none"/>
        <c:minorTickMark val="none"/>
        <c:tickLblPos val="none"/>
        <c:crossAx val="87490560"/>
        <c:crosses val="autoZero"/>
        <c:auto val="0"/>
        <c:lblAlgn val="ctr"/>
        <c:lblOffset val="100"/>
        <c:noMultiLvlLbl val="1"/>
      </c:catAx>
      <c:valAx>
        <c:axId val="874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513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48.2</c:v>
                </c:pt>
                <c:pt idx="1">
                  <c:v>60.9</c:v>
                </c:pt>
                <c:pt idx="2">
                  <c:v>65</c:v>
                </c:pt>
                <c:pt idx="3">
                  <c:v>47.8</c:v>
                </c:pt>
                <c:pt idx="4">
                  <c:v>64.400000000000006</c:v>
                </c:pt>
              </c:numCache>
            </c:numRef>
          </c:val>
        </c:ser>
        <c:dLbls>
          <c:showLegendKey val="0"/>
          <c:showVal val="0"/>
          <c:showCatName val="0"/>
          <c:showSerName val="0"/>
          <c:showPercent val="0"/>
          <c:showBubbleSize val="0"/>
        </c:dLbls>
        <c:gapWidth val="180"/>
        <c:overlap val="-90"/>
        <c:axId val="87503232"/>
        <c:axId val="8750515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67.5</c:v>
                </c:pt>
                <c:pt idx="1">
                  <c:v>64</c:v>
                </c:pt>
                <c:pt idx="2">
                  <c:v>56.1</c:v>
                </c:pt>
                <c:pt idx="3">
                  <c:v>61.8</c:v>
                </c:pt>
                <c:pt idx="4">
                  <c:v>61.6</c:v>
                </c:pt>
              </c:numCache>
            </c:numRef>
          </c:val>
          <c:smooth val="0"/>
        </c:ser>
        <c:dLbls>
          <c:showLegendKey val="0"/>
          <c:showVal val="0"/>
          <c:showCatName val="0"/>
          <c:showSerName val="0"/>
          <c:showPercent val="0"/>
          <c:showBubbleSize val="0"/>
        </c:dLbls>
        <c:marker val="1"/>
        <c:smooth val="0"/>
        <c:axId val="87503232"/>
        <c:axId val="87505152"/>
      </c:lineChart>
      <c:catAx>
        <c:axId val="87503232"/>
        <c:scaling>
          <c:orientation val="minMax"/>
        </c:scaling>
        <c:delete val="0"/>
        <c:axPos val="b"/>
        <c:numFmt formatCode="ge" sourceLinked="1"/>
        <c:majorTickMark val="none"/>
        <c:minorTickMark val="none"/>
        <c:tickLblPos val="none"/>
        <c:crossAx val="87505152"/>
        <c:crosses val="autoZero"/>
        <c:auto val="0"/>
        <c:lblAlgn val="ctr"/>
        <c:lblOffset val="100"/>
        <c:noMultiLvlLbl val="1"/>
      </c:catAx>
      <c:valAx>
        <c:axId val="875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5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5.8</c:v>
                </c:pt>
                <c:pt idx="1">
                  <c:v>3.7</c:v>
                </c:pt>
                <c:pt idx="2">
                  <c:v>48</c:v>
                </c:pt>
                <c:pt idx="3">
                  <c:v>34.200000000000003</c:v>
                </c:pt>
                <c:pt idx="4">
                  <c:v>0</c:v>
                </c:pt>
              </c:numCache>
            </c:numRef>
          </c:val>
        </c:ser>
        <c:dLbls>
          <c:showLegendKey val="0"/>
          <c:showVal val="0"/>
          <c:showCatName val="0"/>
          <c:showSerName val="0"/>
          <c:showPercent val="0"/>
          <c:showBubbleSize val="0"/>
        </c:dLbls>
        <c:gapWidth val="180"/>
        <c:overlap val="-90"/>
        <c:axId val="87542400"/>
        <c:axId val="8754867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29.2</c:v>
                </c:pt>
                <c:pt idx="1">
                  <c:v>22.1</c:v>
                </c:pt>
                <c:pt idx="2">
                  <c:v>16.7</c:v>
                </c:pt>
                <c:pt idx="3">
                  <c:v>8.6999999999999993</c:v>
                </c:pt>
                <c:pt idx="4">
                  <c:v>5.7</c:v>
                </c:pt>
              </c:numCache>
            </c:numRef>
          </c:val>
          <c:smooth val="0"/>
        </c:ser>
        <c:dLbls>
          <c:showLegendKey val="0"/>
          <c:showVal val="0"/>
          <c:showCatName val="0"/>
          <c:showSerName val="0"/>
          <c:showPercent val="0"/>
          <c:showBubbleSize val="0"/>
        </c:dLbls>
        <c:marker val="1"/>
        <c:smooth val="0"/>
        <c:axId val="87542400"/>
        <c:axId val="87548672"/>
      </c:lineChart>
      <c:catAx>
        <c:axId val="87542400"/>
        <c:scaling>
          <c:orientation val="minMax"/>
        </c:scaling>
        <c:delete val="0"/>
        <c:axPos val="b"/>
        <c:numFmt formatCode="ge" sourceLinked="1"/>
        <c:majorTickMark val="none"/>
        <c:minorTickMark val="none"/>
        <c:tickLblPos val="none"/>
        <c:crossAx val="87548672"/>
        <c:crosses val="autoZero"/>
        <c:auto val="0"/>
        <c:lblAlgn val="ctr"/>
        <c:lblOffset val="100"/>
        <c:noMultiLvlLbl val="1"/>
      </c:catAx>
      <c:valAx>
        <c:axId val="8754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542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1073.7</c:v>
                </c:pt>
                <c:pt idx="1">
                  <c:v>786</c:v>
                </c:pt>
                <c:pt idx="2">
                  <c:v>651.79999999999995</c:v>
                </c:pt>
                <c:pt idx="3">
                  <c:v>819.8</c:v>
                </c:pt>
                <c:pt idx="4">
                  <c:v>558.5</c:v>
                </c:pt>
              </c:numCache>
            </c:numRef>
          </c:val>
        </c:ser>
        <c:dLbls>
          <c:showLegendKey val="0"/>
          <c:showVal val="0"/>
          <c:showCatName val="0"/>
          <c:showSerName val="0"/>
          <c:showPercent val="0"/>
          <c:showBubbleSize val="0"/>
        </c:dLbls>
        <c:gapWidth val="180"/>
        <c:overlap val="-90"/>
        <c:axId val="87786624"/>
        <c:axId val="8778854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362.4</c:v>
                </c:pt>
                <c:pt idx="1">
                  <c:v>279.2</c:v>
                </c:pt>
                <c:pt idx="2">
                  <c:v>333.7</c:v>
                </c:pt>
                <c:pt idx="3">
                  <c:v>351.4</c:v>
                </c:pt>
                <c:pt idx="4">
                  <c:v>390.3</c:v>
                </c:pt>
              </c:numCache>
            </c:numRef>
          </c:val>
          <c:smooth val="0"/>
        </c:ser>
        <c:dLbls>
          <c:showLegendKey val="0"/>
          <c:showVal val="0"/>
          <c:showCatName val="0"/>
          <c:showSerName val="0"/>
          <c:showPercent val="0"/>
          <c:showBubbleSize val="0"/>
        </c:dLbls>
        <c:marker val="1"/>
        <c:smooth val="0"/>
        <c:axId val="87786624"/>
        <c:axId val="87788544"/>
      </c:lineChart>
      <c:catAx>
        <c:axId val="87786624"/>
        <c:scaling>
          <c:orientation val="minMax"/>
        </c:scaling>
        <c:delete val="0"/>
        <c:axPos val="b"/>
        <c:numFmt formatCode="ge" sourceLinked="1"/>
        <c:majorTickMark val="none"/>
        <c:minorTickMark val="none"/>
        <c:tickLblPos val="none"/>
        <c:crossAx val="87788544"/>
        <c:crosses val="autoZero"/>
        <c:auto val="0"/>
        <c:lblAlgn val="ctr"/>
        <c:lblOffset val="100"/>
        <c:noMultiLvlLbl val="1"/>
      </c:catAx>
      <c:valAx>
        <c:axId val="8778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877866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801216"/>
        <c:axId val="8781568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01216"/>
        <c:axId val="87815680"/>
      </c:lineChart>
      <c:catAx>
        <c:axId val="87801216"/>
        <c:scaling>
          <c:orientation val="minMax"/>
        </c:scaling>
        <c:delete val="0"/>
        <c:axPos val="b"/>
        <c:numFmt formatCode="ge" sourceLinked="1"/>
        <c:majorTickMark val="none"/>
        <c:minorTickMark val="none"/>
        <c:tickLblPos val="none"/>
        <c:crossAx val="87815680"/>
        <c:crosses val="autoZero"/>
        <c:auto val="0"/>
        <c:lblAlgn val="ctr"/>
        <c:lblOffset val="100"/>
        <c:noMultiLvlLbl val="1"/>
      </c:catAx>
      <c:valAx>
        <c:axId val="8781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801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89921408"/>
        <c:axId val="8992358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37.700000000000003</c:v>
                </c:pt>
                <c:pt idx="1">
                  <c:v>56.2</c:v>
                </c:pt>
                <c:pt idx="2">
                  <c:v>58.4</c:v>
                </c:pt>
                <c:pt idx="3">
                  <c:v>80.599999999999994</c:v>
                </c:pt>
                <c:pt idx="4">
                  <c:v>85.6</c:v>
                </c:pt>
              </c:numCache>
            </c:numRef>
          </c:val>
          <c:smooth val="0"/>
        </c:ser>
        <c:dLbls>
          <c:showLegendKey val="0"/>
          <c:showVal val="0"/>
          <c:showCatName val="0"/>
          <c:showSerName val="0"/>
          <c:showPercent val="0"/>
          <c:showBubbleSize val="0"/>
        </c:dLbls>
        <c:marker val="1"/>
        <c:smooth val="0"/>
        <c:axId val="89921408"/>
        <c:axId val="89923584"/>
      </c:lineChart>
      <c:catAx>
        <c:axId val="89921408"/>
        <c:scaling>
          <c:orientation val="minMax"/>
        </c:scaling>
        <c:delete val="0"/>
        <c:axPos val="b"/>
        <c:numFmt formatCode="ge" sourceLinked="1"/>
        <c:majorTickMark val="none"/>
        <c:minorTickMark val="none"/>
        <c:tickLblPos val="none"/>
        <c:crossAx val="89923584"/>
        <c:crosses val="autoZero"/>
        <c:auto val="0"/>
        <c:lblAlgn val="ctr"/>
        <c:lblOffset val="100"/>
        <c:noMultiLvlLbl val="1"/>
      </c:catAx>
      <c:valAx>
        <c:axId val="8992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92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9952640"/>
        <c:axId val="8995456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52640"/>
        <c:axId val="89954560"/>
      </c:lineChart>
      <c:catAx>
        <c:axId val="89952640"/>
        <c:scaling>
          <c:orientation val="minMax"/>
        </c:scaling>
        <c:delete val="0"/>
        <c:axPos val="b"/>
        <c:numFmt formatCode="ge" sourceLinked="1"/>
        <c:majorTickMark val="none"/>
        <c:minorTickMark val="none"/>
        <c:tickLblPos val="none"/>
        <c:crossAx val="89954560"/>
        <c:crosses val="autoZero"/>
        <c:auto val="0"/>
        <c:lblAlgn val="ctr"/>
        <c:lblOffset val="100"/>
        <c:noMultiLvlLbl val="1"/>
      </c:catAx>
      <c:valAx>
        <c:axId val="89954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95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9967232"/>
        <c:axId val="8997350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67232"/>
        <c:axId val="89973504"/>
      </c:lineChart>
      <c:catAx>
        <c:axId val="89967232"/>
        <c:scaling>
          <c:orientation val="minMax"/>
        </c:scaling>
        <c:delete val="0"/>
        <c:axPos val="b"/>
        <c:numFmt formatCode="ge" sourceLinked="1"/>
        <c:majorTickMark val="none"/>
        <c:minorTickMark val="none"/>
        <c:tickLblPos val="none"/>
        <c:crossAx val="89973504"/>
        <c:crosses val="autoZero"/>
        <c:auto val="0"/>
        <c:lblAlgn val="ctr"/>
        <c:lblOffset val="100"/>
        <c:noMultiLvlLbl val="1"/>
      </c:catAx>
      <c:valAx>
        <c:axId val="89973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967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0002944"/>
        <c:axId val="9000486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02944"/>
        <c:axId val="90004864"/>
      </c:lineChart>
      <c:catAx>
        <c:axId val="90002944"/>
        <c:scaling>
          <c:orientation val="minMax"/>
        </c:scaling>
        <c:delete val="0"/>
        <c:axPos val="b"/>
        <c:numFmt formatCode="ge" sourceLinked="1"/>
        <c:majorTickMark val="none"/>
        <c:minorTickMark val="none"/>
        <c:tickLblPos val="none"/>
        <c:crossAx val="90004864"/>
        <c:crosses val="autoZero"/>
        <c:auto val="0"/>
        <c:lblAlgn val="ctr"/>
        <c:lblOffset val="100"/>
        <c:noMultiLvlLbl val="1"/>
      </c:catAx>
      <c:valAx>
        <c:axId val="9000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00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0046848"/>
        <c:axId val="9004876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46848"/>
        <c:axId val="90048768"/>
      </c:lineChart>
      <c:catAx>
        <c:axId val="90046848"/>
        <c:scaling>
          <c:orientation val="minMax"/>
        </c:scaling>
        <c:delete val="0"/>
        <c:axPos val="b"/>
        <c:numFmt formatCode="ge" sourceLinked="1"/>
        <c:majorTickMark val="none"/>
        <c:minorTickMark val="none"/>
        <c:tickLblPos val="none"/>
        <c:crossAx val="90048768"/>
        <c:crosses val="autoZero"/>
        <c:auto val="0"/>
        <c:lblAlgn val="ctr"/>
        <c:lblOffset val="100"/>
        <c:noMultiLvlLbl val="1"/>
      </c:catAx>
      <c:valAx>
        <c:axId val="9004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04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0081920"/>
        <c:axId val="9008409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81920"/>
        <c:axId val="90084096"/>
      </c:lineChart>
      <c:catAx>
        <c:axId val="90081920"/>
        <c:scaling>
          <c:orientation val="minMax"/>
        </c:scaling>
        <c:delete val="0"/>
        <c:axPos val="b"/>
        <c:numFmt formatCode="ge" sourceLinked="1"/>
        <c:majorTickMark val="none"/>
        <c:minorTickMark val="none"/>
        <c:tickLblPos val="none"/>
        <c:crossAx val="90084096"/>
        <c:crosses val="autoZero"/>
        <c:auto val="0"/>
        <c:lblAlgn val="ctr"/>
        <c:lblOffset val="100"/>
        <c:noMultiLvlLbl val="1"/>
      </c:catAx>
      <c:valAx>
        <c:axId val="90084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081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0191360"/>
        <c:axId val="9019328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91360"/>
        <c:axId val="90193280"/>
      </c:lineChart>
      <c:catAx>
        <c:axId val="90191360"/>
        <c:scaling>
          <c:orientation val="minMax"/>
        </c:scaling>
        <c:delete val="0"/>
        <c:axPos val="b"/>
        <c:numFmt formatCode="ge" sourceLinked="1"/>
        <c:majorTickMark val="none"/>
        <c:minorTickMark val="none"/>
        <c:tickLblPos val="none"/>
        <c:crossAx val="90193280"/>
        <c:crosses val="autoZero"/>
        <c:auto val="0"/>
        <c:lblAlgn val="ctr"/>
        <c:lblOffset val="100"/>
        <c:noMultiLvlLbl val="1"/>
      </c:catAx>
      <c:valAx>
        <c:axId val="9019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19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0230784"/>
        <c:axId val="9023270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30784"/>
        <c:axId val="90232704"/>
      </c:lineChart>
      <c:catAx>
        <c:axId val="90230784"/>
        <c:scaling>
          <c:orientation val="minMax"/>
        </c:scaling>
        <c:delete val="0"/>
        <c:axPos val="b"/>
        <c:numFmt formatCode="ge" sourceLinked="1"/>
        <c:majorTickMark val="none"/>
        <c:minorTickMark val="none"/>
        <c:tickLblPos val="none"/>
        <c:crossAx val="90232704"/>
        <c:crosses val="autoZero"/>
        <c:auto val="0"/>
        <c:lblAlgn val="ctr"/>
        <c:lblOffset val="100"/>
        <c:noMultiLvlLbl val="1"/>
      </c:catAx>
      <c:valAx>
        <c:axId val="9023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230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553408"/>
        <c:axId val="9556377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53408"/>
        <c:axId val="95563776"/>
      </c:lineChart>
      <c:catAx>
        <c:axId val="95553408"/>
        <c:scaling>
          <c:orientation val="minMax"/>
        </c:scaling>
        <c:delete val="0"/>
        <c:axPos val="b"/>
        <c:numFmt formatCode="ge" sourceLinked="1"/>
        <c:majorTickMark val="none"/>
        <c:minorTickMark val="none"/>
        <c:tickLblPos val="none"/>
        <c:crossAx val="95563776"/>
        <c:crosses val="autoZero"/>
        <c:auto val="0"/>
        <c:lblAlgn val="ctr"/>
        <c:lblOffset val="100"/>
        <c:noMultiLvlLbl val="1"/>
      </c:catAx>
      <c:valAx>
        <c:axId val="95563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55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588736"/>
        <c:axId val="9559065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88736"/>
        <c:axId val="95590656"/>
      </c:lineChart>
      <c:catAx>
        <c:axId val="95588736"/>
        <c:scaling>
          <c:orientation val="minMax"/>
        </c:scaling>
        <c:delete val="0"/>
        <c:axPos val="b"/>
        <c:numFmt formatCode="ge" sourceLinked="1"/>
        <c:majorTickMark val="none"/>
        <c:minorTickMark val="none"/>
        <c:tickLblPos val="none"/>
        <c:crossAx val="95590656"/>
        <c:crosses val="autoZero"/>
        <c:auto val="0"/>
        <c:lblAlgn val="ctr"/>
        <c:lblOffset val="100"/>
        <c:noMultiLvlLbl val="1"/>
      </c:catAx>
      <c:valAx>
        <c:axId val="9559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5887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623808"/>
        <c:axId val="9563827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23808"/>
        <c:axId val="95638272"/>
      </c:lineChart>
      <c:catAx>
        <c:axId val="95623808"/>
        <c:scaling>
          <c:orientation val="minMax"/>
        </c:scaling>
        <c:delete val="0"/>
        <c:axPos val="b"/>
        <c:numFmt formatCode="ge" sourceLinked="1"/>
        <c:majorTickMark val="none"/>
        <c:minorTickMark val="none"/>
        <c:tickLblPos val="none"/>
        <c:crossAx val="95638272"/>
        <c:crosses val="autoZero"/>
        <c:auto val="0"/>
        <c:lblAlgn val="ctr"/>
        <c:lblOffset val="100"/>
        <c:noMultiLvlLbl val="1"/>
      </c:catAx>
      <c:valAx>
        <c:axId val="9563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62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659136"/>
        <c:axId val="95661056"/>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59136"/>
        <c:axId val="95661056"/>
      </c:lineChart>
      <c:catAx>
        <c:axId val="95659136"/>
        <c:scaling>
          <c:orientation val="minMax"/>
        </c:scaling>
        <c:delete val="0"/>
        <c:axPos val="b"/>
        <c:numFmt formatCode="ge" sourceLinked="1"/>
        <c:majorTickMark val="none"/>
        <c:minorTickMark val="none"/>
        <c:tickLblPos val="none"/>
        <c:crossAx val="95661056"/>
        <c:crosses val="autoZero"/>
        <c:auto val="0"/>
        <c:lblAlgn val="ctr"/>
        <c:lblOffset val="100"/>
        <c:noMultiLvlLbl val="1"/>
      </c:catAx>
      <c:valAx>
        <c:axId val="9566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65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681920"/>
        <c:axId val="9688012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81920"/>
        <c:axId val="96880128"/>
      </c:lineChart>
      <c:catAx>
        <c:axId val="95681920"/>
        <c:scaling>
          <c:orientation val="minMax"/>
        </c:scaling>
        <c:delete val="0"/>
        <c:axPos val="b"/>
        <c:numFmt formatCode="ge" sourceLinked="1"/>
        <c:majorTickMark val="none"/>
        <c:minorTickMark val="none"/>
        <c:tickLblPos val="none"/>
        <c:crossAx val="96880128"/>
        <c:crosses val="autoZero"/>
        <c:auto val="0"/>
        <c:lblAlgn val="ctr"/>
        <c:lblOffset val="100"/>
        <c:noMultiLvlLbl val="1"/>
      </c:catAx>
      <c:valAx>
        <c:axId val="96880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681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921088"/>
        <c:axId val="9692300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21088"/>
        <c:axId val="96923008"/>
      </c:lineChart>
      <c:catAx>
        <c:axId val="96921088"/>
        <c:scaling>
          <c:orientation val="minMax"/>
        </c:scaling>
        <c:delete val="0"/>
        <c:axPos val="b"/>
        <c:numFmt formatCode="ge" sourceLinked="1"/>
        <c:majorTickMark val="none"/>
        <c:minorTickMark val="none"/>
        <c:tickLblPos val="none"/>
        <c:crossAx val="96923008"/>
        <c:crosses val="autoZero"/>
        <c:auto val="0"/>
        <c:lblAlgn val="ctr"/>
        <c:lblOffset val="100"/>
        <c:noMultiLvlLbl val="1"/>
      </c:catAx>
      <c:valAx>
        <c:axId val="9692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92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300480"/>
        <c:axId val="9730240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00480"/>
        <c:axId val="97302400"/>
      </c:lineChart>
      <c:catAx>
        <c:axId val="97300480"/>
        <c:scaling>
          <c:orientation val="minMax"/>
        </c:scaling>
        <c:delete val="0"/>
        <c:axPos val="b"/>
        <c:numFmt formatCode="ge" sourceLinked="1"/>
        <c:majorTickMark val="none"/>
        <c:minorTickMark val="none"/>
        <c:tickLblPos val="none"/>
        <c:crossAx val="97302400"/>
        <c:crosses val="autoZero"/>
        <c:auto val="0"/>
        <c:lblAlgn val="ctr"/>
        <c:lblOffset val="100"/>
        <c:noMultiLvlLbl val="1"/>
      </c:catAx>
      <c:valAx>
        <c:axId val="97302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300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3168256"/>
        <c:axId val="10318272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68256"/>
        <c:axId val="103182720"/>
      </c:lineChart>
      <c:catAx>
        <c:axId val="103168256"/>
        <c:scaling>
          <c:orientation val="minMax"/>
        </c:scaling>
        <c:delete val="0"/>
        <c:axPos val="b"/>
        <c:numFmt formatCode="ge" sourceLinked="1"/>
        <c:majorTickMark val="none"/>
        <c:minorTickMark val="none"/>
        <c:tickLblPos val="none"/>
        <c:crossAx val="103182720"/>
        <c:crosses val="autoZero"/>
        <c:auto val="0"/>
        <c:lblAlgn val="ctr"/>
        <c:lblOffset val="100"/>
        <c:noMultiLvlLbl val="1"/>
      </c:catAx>
      <c:valAx>
        <c:axId val="10318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16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414616"/>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414616"/>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414616"/>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414616"/>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414616"/>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804166"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681461</xdr:colOff>
      <xdr:row>41</xdr:row>
      <xdr:rowOff>117765</xdr:rowOff>
    </xdr:from>
    <xdr:ext cx="2608406" cy="392415"/>
    <xdr:sp macro="" textlink="データ!EX9">
      <xdr:nvSpPr>
        <xdr:cNvPr id="21" name="正方形/長方形 20"/>
        <xdr:cNvSpPr/>
      </xdr:nvSpPr>
      <xdr:spPr>
        <a:xfrm>
          <a:off x="9226747"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3456" y="12192000"/>
          <a:ext cx="5660287" cy="29098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3456" y="15257319"/>
          <a:ext cx="5660287" cy="2909863"/>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3456" y="18339954"/>
          <a:ext cx="5660287" cy="2909864"/>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3456" y="21405273"/>
          <a:ext cx="5660287" cy="2909865"/>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3456" y="24435956"/>
          <a:ext cx="5660287" cy="2909863"/>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968105" y="12192000"/>
          <a:ext cx="5156476" cy="29098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968105" y="15257319"/>
          <a:ext cx="5156476" cy="2909863"/>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968105" y="18339954"/>
          <a:ext cx="5156476" cy="2909864"/>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968105" y="21405273"/>
          <a:ext cx="5156476" cy="2909865"/>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968105" y="24435956"/>
          <a:ext cx="5156476" cy="2909863"/>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17938" y="12192000"/>
          <a:ext cx="5165999" cy="29098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17938" y="15257319"/>
          <a:ext cx="5165999" cy="2909863"/>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17938" y="18339954"/>
          <a:ext cx="5165999" cy="2909864"/>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17938" y="21405273"/>
          <a:ext cx="5165999" cy="2909865"/>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17938" y="24435956"/>
          <a:ext cx="5165999" cy="2909863"/>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641792" y="12192000"/>
          <a:ext cx="5166000" cy="29098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641792" y="15257319"/>
          <a:ext cx="5166000" cy="2909863"/>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641792" y="18339954"/>
          <a:ext cx="5166000" cy="2909864"/>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641792" y="21405273"/>
          <a:ext cx="5166000" cy="2909865"/>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641792" y="24435956"/>
          <a:ext cx="5166000" cy="2909863"/>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527497" y="12192000"/>
          <a:ext cx="5166000" cy="29098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527497" y="15257319"/>
          <a:ext cx="5166000" cy="2909863"/>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527497" y="18339954"/>
          <a:ext cx="5166000" cy="2909864"/>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527497" y="21405273"/>
          <a:ext cx="5166000" cy="2909865"/>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527497" y="24435956"/>
          <a:ext cx="5166000" cy="2909863"/>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39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39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39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39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39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39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39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40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40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40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40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40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40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40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40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40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409"/>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410"/>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411"/>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412"/>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413"/>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414"/>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415"/>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416"/>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417"/>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418"/>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419"/>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420"/>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421"/>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42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3423"/>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3424"/>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3425"/>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3426"/>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342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3428"/>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3429"/>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3430"/>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3431"/>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432"/>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3433"/>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3434"/>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3435"/>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3436"/>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437"/>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3438"/>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43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44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広島県　北広島町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法非適用</v>
      </c>
      <c r="C3" s="129"/>
      <c r="D3" s="129"/>
      <c r="E3" s="129"/>
      <c r="F3" s="129" t="str">
        <f>データ!J6</f>
        <v>電気事業</v>
      </c>
      <c r="G3" s="129"/>
      <c r="H3" s="129"/>
      <c r="I3" s="129"/>
      <c r="J3" s="130" t="s">
        <v>187</v>
      </c>
      <c r="K3" s="130"/>
      <c r="L3" s="130"/>
      <c r="M3" s="130"/>
      <c r="N3" s="131" t="str">
        <f>データ!L6</f>
        <v>該当数値なし</v>
      </c>
      <c r="O3" s="131"/>
      <c r="P3" s="131"/>
      <c r="Q3" s="132"/>
      <c r="R3" s="1"/>
      <c r="S3" s="133" t="s">
        <v>188</v>
      </c>
      <c r="T3" s="134"/>
      <c r="U3" s="134"/>
      <c r="V3" s="134"/>
      <c r="W3" s="134"/>
      <c r="X3" s="134"/>
      <c r="Y3" s="134"/>
      <c r="Z3" s="134"/>
      <c r="AA3" s="134"/>
      <c r="AB3" s="134"/>
      <c r="AC3" s="134"/>
      <c r="AD3" s="134"/>
      <c r="AE3" s="134"/>
      <c r="AF3" s="134"/>
      <c r="AG3" s="134"/>
      <c r="AH3" s="135"/>
      <c r="AI3" s="1"/>
      <c r="AJ3" s="1"/>
      <c r="AK3" s="119" t="s">
        <v>184</v>
      </c>
      <c r="AL3" s="120"/>
      <c r="AM3" s="120"/>
      <c r="AN3" s="120"/>
      <c r="AO3" s="120"/>
      <c r="AP3" s="120"/>
      <c r="AQ3" s="121"/>
    </row>
    <row r="4" spans="1:43" ht="23.1" customHeight="1" x14ac:dyDescent="0.15">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f>データ!M6</f>
        <v>1</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15">
      <c r="A7" s="1"/>
      <c r="B7" s="146" t="str">
        <f>データ!Q6</f>
        <v>-</v>
      </c>
      <c r="C7" s="144"/>
      <c r="D7" s="144"/>
      <c r="E7" s="144"/>
      <c r="F7" s="147" t="s">
        <v>127</v>
      </c>
      <c r="G7" s="148"/>
      <c r="H7" s="148"/>
      <c r="I7" s="148"/>
      <c r="J7" s="149" t="s">
        <v>126</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21</v>
      </c>
      <c r="C12" s="126"/>
      <c r="D12" s="126"/>
      <c r="E12" s="126"/>
      <c r="F12" s="163">
        <f>データ!W6</f>
        <v>3037</v>
      </c>
      <c r="G12" s="164"/>
      <c r="H12" s="163">
        <f>データ!X6</f>
        <v>3842</v>
      </c>
      <c r="I12" s="164"/>
      <c r="J12" s="163">
        <f>データ!Y6</f>
        <v>4097</v>
      </c>
      <c r="K12" s="164"/>
      <c r="L12" s="163">
        <f>データ!Z6</f>
        <v>3025</v>
      </c>
      <c r="M12" s="164"/>
      <c r="N12" s="152">
        <f>データ!AA6</f>
        <v>4063</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70" t="s">
        <v>24</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6" t="s">
        <v>25</v>
      </c>
      <c r="C16" s="177"/>
      <c r="D16" s="177"/>
      <c r="E16" s="178"/>
      <c r="F16" s="179">
        <f>データ!AQ6</f>
        <v>3037</v>
      </c>
      <c r="G16" s="179"/>
      <c r="H16" s="179">
        <f>データ!AR6</f>
        <v>3842</v>
      </c>
      <c r="I16" s="179"/>
      <c r="J16" s="179">
        <f>データ!AS6</f>
        <v>4097</v>
      </c>
      <c r="K16" s="179"/>
      <c r="L16" s="179">
        <f>データ!AT6</f>
        <v>3025</v>
      </c>
      <c r="M16" s="179"/>
      <c r="N16" s="168">
        <f>データ!AU6</f>
        <v>4063</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6" t="s">
        <v>28</v>
      </c>
      <c r="C19" s="177"/>
      <c r="D19" s="177"/>
      <c r="E19" s="178"/>
      <c r="F19" s="182">
        <f>データ!AV6</f>
        <v>51714</v>
      </c>
      <c r="G19" s="182"/>
      <c r="H19" s="182"/>
      <c r="I19" s="182" t="str">
        <f>データ!AW6</f>
        <v>-</v>
      </c>
      <c r="J19" s="182"/>
      <c r="K19" s="182"/>
      <c r="L19" s="182">
        <f>データ!AX6</f>
        <v>51714</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31</v>
      </c>
      <c r="AL39" s="185"/>
      <c r="AM39" s="185"/>
      <c r="AN39" s="185"/>
      <c r="AO39" s="185"/>
      <c r="AP39" s="185"/>
      <c r="AQ39" s="186"/>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7" t="s">
        <v>185</v>
      </c>
      <c r="AL40" s="120"/>
      <c r="AM40" s="120"/>
      <c r="AN40" s="120"/>
      <c r="AO40" s="120"/>
      <c r="AP40" s="120"/>
      <c r="AQ40" s="121"/>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x14ac:dyDescent="0.15">
      <c r="A42" s="1"/>
      <c r="B42" s="188"/>
      <c r="C42" s="189"/>
      <c r="D42" s="18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34</v>
      </c>
      <c r="AL97" s="185"/>
      <c r="AM97" s="185"/>
      <c r="AN97" s="185"/>
      <c r="AO97" s="185"/>
      <c r="AP97" s="185"/>
      <c r="AQ97" s="186"/>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0"/>
      <c r="AL98" s="191"/>
      <c r="AM98" s="191"/>
      <c r="AN98" s="191"/>
      <c r="AO98" s="191"/>
      <c r="AP98" s="191"/>
      <c r="AQ98" s="19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3" t="s">
        <v>186</v>
      </c>
      <c r="AL99" s="194"/>
      <c r="AM99" s="194"/>
      <c r="AN99" s="194"/>
      <c r="AO99" s="194"/>
      <c r="AP99" s="194"/>
      <c r="AQ99" s="19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6"/>
      <c r="AL100" s="194"/>
      <c r="AM100" s="194"/>
      <c r="AN100" s="194"/>
      <c r="AO100" s="194"/>
      <c r="AP100" s="194"/>
      <c r="AQ100" s="19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6"/>
      <c r="AL101" s="194"/>
      <c r="AM101" s="194"/>
      <c r="AN101" s="194"/>
      <c r="AO101" s="194"/>
      <c r="AP101" s="194"/>
      <c r="AQ101" s="19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6"/>
      <c r="AL102" s="194"/>
      <c r="AM102" s="194"/>
      <c r="AN102" s="194"/>
      <c r="AO102" s="194"/>
      <c r="AP102" s="194"/>
      <c r="AQ102" s="19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6"/>
      <c r="AL103" s="194"/>
      <c r="AM103" s="194"/>
      <c r="AN103" s="194"/>
      <c r="AO103" s="194"/>
      <c r="AP103" s="194"/>
      <c r="AQ103" s="19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6"/>
      <c r="AL104" s="194"/>
      <c r="AM104" s="194"/>
      <c r="AN104" s="194"/>
      <c r="AO104" s="194"/>
      <c r="AP104" s="194"/>
      <c r="AQ104" s="19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6"/>
      <c r="AL105" s="194"/>
      <c r="AM105" s="194"/>
      <c r="AN105" s="194"/>
      <c r="AO105" s="194"/>
      <c r="AP105" s="194"/>
      <c r="AQ105" s="19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6"/>
      <c r="AL106" s="194"/>
      <c r="AM106" s="194"/>
      <c r="AN106" s="194"/>
      <c r="AO106" s="194"/>
      <c r="AP106" s="194"/>
      <c r="AQ106" s="19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6"/>
      <c r="AL107" s="194"/>
      <c r="AM107" s="194"/>
      <c r="AN107" s="194"/>
      <c r="AO107" s="194"/>
      <c r="AP107" s="194"/>
      <c r="AQ107" s="19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6"/>
      <c r="AL108" s="194"/>
      <c r="AM108" s="194"/>
      <c r="AN108" s="194"/>
      <c r="AO108" s="194"/>
      <c r="AP108" s="194"/>
      <c r="AQ108" s="19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6"/>
      <c r="AL109" s="194"/>
      <c r="AM109" s="194"/>
      <c r="AN109" s="194"/>
      <c r="AO109" s="194"/>
      <c r="AP109" s="194"/>
      <c r="AQ109" s="19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6"/>
      <c r="AL110" s="194"/>
      <c r="AM110" s="194"/>
      <c r="AN110" s="194"/>
      <c r="AO110" s="194"/>
      <c r="AP110" s="194"/>
      <c r="AQ110" s="19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6"/>
      <c r="AL111" s="194"/>
      <c r="AM111" s="194"/>
      <c r="AN111" s="194"/>
      <c r="AO111" s="194"/>
      <c r="AP111" s="194"/>
      <c r="AQ111" s="19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6"/>
      <c r="AL112" s="194"/>
      <c r="AM112" s="194"/>
      <c r="AN112" s="194"/>
      <c r="AO112" s="194"/>
      <c r="AP112" s="194"/>
      <c r="AQ112" s="19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6"/>
      <c r="AL113" s="194"/>
      <c r="AM113" s="194"/>
      <c r="AN113" s="194"/>
      <c r="AO113" s="194"/>
      <c r="AP113" s="194"/>
      <c r="AQ113" s="19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6"/>
      <c r="AL114" s="194"/>
      <c r="AM114" s="194"/>
      <c r="AN114" s="194"/>
      <c r="AO114" s="194"/>
      <c r="AP114" s="194"/>
      <c r="AQ114" s="19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6"/>
      <c r="AL115" s="194"/>
      <c r="AM115" s="194"/>
      <c r="AN115" s="194"/>
      <c r="AO115" s="194"/>
      <c r="AP115" s="194"/>
      <c r="AQ115" s="19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6"/>
      <c r="AL116" s="194"/>
      <c r="AM116" s="194"/>
      <c r="AN116" s="194"/>
      <c r="AO116" s="194"/>
      <c r="AP116" s="194"/>
      <c r="AQ116" s="19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7"/>
      <c r="AL117" s="198"/>
      <c r="AM117" s="198"/>
      <c r="AN117" s="198"/>
      <c r="AO117" s="198"/>
      <c r="AP117" s="198"/>
      <c r="AQ117" s="199"/>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x14ac:dyDescent="0.15">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x14ac:dyDescent="0.15">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27" x14ac:dyDescent="0.15">
      <c r="A6" s="50" t="s">
        <v>114</v>
      </c>
      <c r="B6" s="68" t="str">
        <f>B7</f>
        <v>2016</v>
      </c>
      <c r="C6" s="68" t="str">
        <f t="shared" ref="C6:AX6" si="6">C7</f>
        <v>343692</v>
      </c>
      <c r="D6" s="68" t="str">
        <f t="shared" si="6"/>
        <v>47</v>
      </c>
      <c r="E6" s="68" t="str">
        <f t="shared" si="6"/>
        <v>04</v>
      </c>
      <c r="F6" s="68" t="str">
        <f t="shared" si="6"/>
        <v>0</v>
      </c>
      <c r="G6" s="68" t="str">
        <f t="shared" si="6"/>
        <v>000</v>
      </c>
      <c r="H6" s="68" t="str">
        <f t="shared" si="6"/>
        <v>広島県　北広島町</v>
      </c>
      <c r="I6" s="68" t="str">
        <f t="shared" si="6"/>
        <v>法非適用</v>
      </c>
      <c r="J6" s="68" t="str">
        <f t="shared" si="6"/>
        <v>電気事業</v>
      </c>
      <c r="K6" s="68" t="str">
        <f t="shared" si="6"/>
        <v/>
      </c>
      <c r="L6" s="69" t="str">
        <f t="shared" si="6"/>
        <v>該当数値なし</v>
      </c>
      <c r="M6" s="70">
        <f t="shared" si="6"/>
        <v>1</v>
      </c>
      <c r="N6" s="70" t="str">
        <f t="shared" si="6"/>
        <v>-</v>
      </c>
      <c r="O6" s="70" t="str">
        <f t="shared" si="6"/>
        <v>-</v>
      </c>
      <c r="P6" s="70" t="str">
        <f t="shared" si="6"/>
        <v>-</v>
      </c>
      <c r="Q6" s="70" t="str">
        <f t="shared" si="6"/>
        <v>-</v>
      </c>
      <c r="R6" s="71" t="str">
        <f>R7</f>
        <v>平成30年3月31日　川小田発電所</v>
      </c>
      <c r="S6" s="72" t="str">
        <f t="shared" si="6"/>
        <v>-</v>
      </c>
      <c r="T6" s="68" t="str">
        <f t="shared" si="6"/>
        <v>無</v>
      </c>
      <c r="U6" s="72" t="str">
        <f t="shared" si="6"/>
        <v>中国電力株式会社</v>
      </c>
      <c r="V6" s="69" t="str">
        <f t="shared" si="6"/>
        <v>-</v>
      </c>
      <c r="W6" s="70">
        <f>W7</f>
        <v>3037</v>
      </c>
      <c r="X6" s="70">
        <f t="shared" si="6"/>
        <v>3842</v>
      </c>
      <c r="Y6" s="70">
        <f t="shared" si="6"/>
        <v>4097</v>
      </c>
      <c r="Z6" s="70">
        <f t="shared" si="6"/>
        <v>3025</v>
      </c>
      <c r="AA6" s="70">
        <f t="shared" si="6"/>
        <v>4063</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3037</v>
      </c>
      <c r="AR6" s="70">
        <f t="shared" si="6"/>
        <v>3842</v>
      </c>
      <c r="AS6" s="70">
        <f t="shared" si="6"/>
        <v>4097</v>
      </c>
      <c r="AT6" s="70">
        <f t="shared" si="6"/>
        <v>3025</v>
      </c>
      <c r="AU6" s="70">
        <f t="shared" si="6"/>
        <v>4063</v>
      </c>
      <c r="AV6" s="70">
        <f t="shared" si="6"/>
        <v>51714</v>
      </c>
      <c r="AW6" s="70" t="str">
        <f t="shared" si="6"/>
        <v>-</v>
      </c>
      <c r="AX6" s="70">
        <f t="shared" si="6"/>
        <v>51714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27" x14ac:dyDescent="0.15">
      <c r="A7" s="50"/>
      <c r="B7" s="78" t="s">
        <v>115</v>
      </c>
      <c r="C7" s="78" t="s">
        <v>116</v>
      </c>
      <c r="D7" s="78" t="s">
        <v>117</v>
      </c>
      <c r="E7" s="78" t="s">
        <v>118</v>
      </c>
      <c r="F7" s="78" t="s">
        <v>119</v>
      </c>
      <c r="G7" s="78" t="s">
        <v>120</v>
      </c>
      <c r="H7" s="78" t="s">
        <v>121</v>
      </c>
      <c r="I7" s="78" t="s">
        <v>122</v>
      </c>
      <c r="J7" s="78" t="s">
        <v>123</v>
      </c>
      <c r="K7" s="78" t="s">
        <v>124</v>
      </c>
      <c r="L7" s="79" t="s">
        <v>125</v>
      </c>
      <c r="M7" s="80">
        <v>1</v>
      </c>
      <c r="N7" s="80" t="s">
        <v>126</v>
      </c>
      <c r="O7" s="81" t="s">
        <v>126</v>
      </c>
      <c r="P7" s="81" t="s">
        <v>126</v>
      </c>
      <c r="Q7" s="81" t="s">
        <v>126</v>
      </c>
      <c r="R7" s="82" t="s">
        <v>127</v>
      </c>
      <c r="S7" s="82" t="s">
        <v>126</v>
      </c>
      <c r="T7" s="83" t="s">
        <v>128</v>
      </c>
      <c r="U7" s="82" t="s">
        <v>129</v>
      </c>
      <c r="V7" s="79" t="s">
        <v>126</v>
      </c>
      <c r="W7" s="81">
        <v>3037</v>
      </c>
      <c r="X7" s="81">
        <v>3842</v>
      </c>
      <c r="Y7" s="81">
        <v>4097</v>
      </c>
      <c r="Z7" s="81">
        <v>3025</v>
      </c>
      <c r="AA7" s="81">
        <v>4063</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v>3037</v>
      </c>
      <c r="AR7" s="81">
        <v>3842</v>
      </c>
      <c r="AS7" s="81">
        <v>4097</v>
      </c>
      <c r="AT7" s="81">
        <v>3025</v>
      </c>
      <c r="AU7" s="81">
        <v>4063</v>
      </c>
      <c r="AV7" s="81">
        <v>51714</v>
      </c>
      <c r="AW7" s="81" t="s">
        <v>126</v>
      </c>
      <c r="AX7" s="81">
        <v>51714</v>
      </c>
      <c r="AY7" s="84">
        <v>80.3</v>
      </c>
      <c r="AZ7" s="84">
        <v>109.9</v>
      </c>
      <c r="BA7" s="84">
        <v>109.8</v>
      </c>
      <c r="BB7" s="84">
        <v>82</v>
      </c>
      <c r="BC7" s="84">
        <v>121.4</v>
      </c>
      <c r="BD7" s="84">
        <v>179.6</v>
      </c>
      <c r="BE7" s="84">
        <v>164.1</v>
      </c>
      <c r="BF7" s="84">
        <v>124.4</v>
      </c>
      <c r="BG7" s="84">
        <v>118.8</v>
      </c>
      <c r="BH7" s="84">
        <v>88.8</v>
      </c>
      <c r="BI7" s="84">
        <v>100</v>
      </c>
      <c r="BJ7" s="84">
        <v>255.3</v>
      </c>
      <c r="BK7" s="84">
        <v>397.7</v>
      </c>
      <c r="BL7" s="84">
        <v>397.3</v>
      </c>
      <c r="BM7" s="84">
        <v>278.60000000000002</v>
      </c>
      <c r="BN7" s="84">
        <v>437.6</v>
      </c>
      <c r="BO7" s="84">
        <v>296.2</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v>15559.1</v>
      </c>
      <c r="CG7" s="84">
        <v>11379.1</v>
      </c>
      <c r="CH7" s="84">
        <v>10728.4</v>
      </c>
      <c r="CI7" s="84">
        <v>14817.8</v>
      </c>
      <c r="CJ7" s="84">
        <v>10495.3</v>
      </c>
      <c r="CK7" s="84">
        <v>7095.7</v>
      </c>
      <c r="CL7" s="84">
        <v>11717.4</v>
      </c>
      <c r="CM7" s="84">
        <v>17642.5</v>
      </c>
      <c r="CN7" s="84">
        <v>18815.8</v>
      </c>
      <c r="CO7" s="84">
        <v>22847.9</v>
      </c>
      <c r="CP7" s="81">
        <v>21912</v>
      </c>
      <c r="CQ7" s="81">
        <v>34560</v>
      </c>
      <c r="CR7" s="81">
        <v>35052</v>
      </c>
      <c r="CS7" s="81">
        <v>22005</v>
      </c>
      <c r="CT7" s="81">
        <v>39533</v>
      </c>
      <c r="CU7" s="81">
        <v>120361</v>
      </c>
      <c r="CV7" s="81">
        <v>108538</v>
      </c>
      <c r="CW7" s="81">
        <v>58539</v>
      </c>
      <c r="CX7" s="81">
        <v>37685</v>
      </c>
      <c r="CY7" s="81">
        <v>2390</v>
      </c>
      <c r="CZ7" s="81">
        <v>720</v>
      </c>
      <c r="DA7" s="84">
        <v>48.2</v>
      </c>
      <c r="DB7" s="84">
        <v>60.9</v>
      </c>
      <c r="DC7" s="84">
        <v>65</v>
      </c>
      <c r="DD7" s="84">
        <v>47.8</v>
      </c>
      <c r="DE7" s="84">
        <v>64.400000000000006</v>
      </c>
      <c r="DF7" s="84">
        <v>42.7</v>
      </c>
      <c r="DG7" s="84">
        <v>38.5</v>
      </c>
      <c r="DH7" s="84">
        <v>37.700000000000003</v>
      </c>
      <c r="DI7" s="84">
        <v>33.9</v>
      </c>
      <c r="DJ7" s="84">
        <v>37.9</v>
      </c>
      <c r="DK7" s="84">
        <v>5.8</v>
      </c>
      <c r="DL7" s="84">
        <v>3.7</v>
      </c>
      <c r="DM7" s="84">
        <v>48</v>
      </c>
      <c r="DN7" s="84">
        <v>34.200000000000003</v>
      </c>
      <c r="DO7" s="84">
        <v>0</v>
      </c>
      <c r="DP7" s="84">
        <v>23.7</v>
      </c>
      <c r="DQ7" s="84">
        <v>21.6</v>
      </c>
      <c r="DR7" s="84">
        <v>13.7</v>
      </c>
      <c r="DS7" s="84">
        <v>16.3</v>
      </c>
      <c r="DT7" s="84">
        <v>14.2</v>
      </c>
      <c r="DU7" s="84">
        <v>1073.7</v>
      </c>
      <c r="DV7" s="84">
        <v>786</v>
      </c>
      <c r="DW7" s="84">
        <v>651.79999999999995</v>
      </c>
      <c r="DX7" s="84">
        <v>819.8</v>
      </c>
      <c r="DY7" s="84">
        <v>558.5</v>
      </c>
      <c r="DZ7" s="84">
        <v>126.1</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v>0</v>
      </c>
      <c r="EP7" s="84">
        <v>0</v>
      </c>
      <c r="EQ7" s="84">
        <v>0</v>
      </c>
      <c r="ER7" s="84">
        <v>0</v>
      </c>
      <c r="ES7" s="84">
        <v>0</v>
      </c>
      <c r="ET7" s="84">
        <v>22.1</v>
      </c>
      <c r="EU7" s="84">
        <v>56.1</v>
      </c>
      <c r="EV7" s="84">
        <v>70.2</v>
      </c>
      <c r="EW7" s="84">
        <v>73.099999999999994</v>
      </c>
      <c r="EX7" s="84">
        <v>74.8</v>
      </c>
      <c r="EY7" s="81">
        <v>720</v>
      </c>
      <c r="EZ7" s="84">
        <v>48.2</v>
      </c>
      <c r="FA7" s="84">
        <v>60.9</v>
      </c>
      <c r="FB7" s="84">
        <v>65</v>
      </c>
      <c r="FC7" s="84">
        <v>47.8</v>
      </c>
      <c r="FD7" s="84">
        <v>64.400000000000006</v>
      </c>
      <c r="FE7" s="84">
        <v>67.5</v>
      </c>
      <c r="FF7" s="84">
        <v>64</v>
      </c>
      <c r="FG7" s="84">
        <v>56.1</v>
      </c>
      <c r="FH7" s="84">
        <v>61.8</v>
      </c>
      <c r="FI7" s="84">
        <v>61.6</v>
      </c>
      <c r="FJ7" s="84">
        <v>5.8</v>
      </c>
      <c r="FK7" s="84">
        <v>3.7</v>
      </c>
      <c r="FL7" s="84">
        <v>48</v>
      </c>
      <c r="FM7" s="84">
        <v>34.200000000000003</v>
      </c>
      <c r="FN7" s="84">
        <v>0</v>
      </c>
      <c r="FO7" s="84">
        <v>29.2</v>
      </c>
      <c r="FP7" s="84">
        <v>22.1</v>
      </c>
      <c r="FQ7" s="84">
        <v>16.7</v>
      </c>
      <c r="FR7" s="84">
        <v>8.6999999999999993</v>
      </c>
      <c r="FS7" s="84">
        <v>5.7</v>
      </c>
      <c r="FT7" s="84">
        <v>1073.7</v>
      </c>
      <c r="FU7" s="84">
        <v>786</v>
      </c>
      <c r="FV7" s="84">
        <v>651.79999999999995</v>
      </c>
      <c r="FW7" s="84">
        <v>819.8</v>
      </c>
      <c r="FX7" s="84">
        <v>558.5</v>
      </c>
      <c r="FY7" s="84">
        <v>362.4</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v>0</v>
      </c>
      <c r="GO7" s="84">
        <v>0</v>
      </c>
      <c r="GP7" s="84">
        <v>0</v>
      </c>
      <c r="GQ7" s="84">
        <v>0</v>
      </c>
      <c r="GR7" s="84">
        <v>0</v>
      </c>
      <c r="GS7" s="84">
        <v>37.700000000000003</v>
      </c>
      <c r="GT7" s="84">
        <v>56.2</v>
      </c>
      <c r="GU7" s="84">
        <v>58.4</v>
      </c>
      <c r="GV7" s="84">
        <v>80.599999999999994</v>
      </c>
      <c r="GW7" s="84">
        <v>85.6</v>
      </c>
      <c r="GX7" s="81" t="s">
        <v>126</v>
      </c>
      <c r="GY7" s="84" t="s">
        <v>126</v>
      </c>
      <c r="GZ7" s="84" t="s">
        <v>126</v>
      </c>
      <c r="HA7" s="84" t="s">
        <v>126</v>
      </c>
      <c r="HB7" s="84" t="s">
        <v>126</v>
      </c>
      <c r="HC7" s="84" t="s">
        <v>126</v>
      </c>
      <c r="HD7" s="84">
        <v>51.6</v>
      </c>
      <c r="HE7" s="84">
        <v>49.8</v>
      </c>
      <c r="HF7" s="84">
        <v>50.3</v>
      </c>
      <c r="HG7" s="84">
        <v>47.9</v>
      </c>
      <c r="HH7" s="84">
        <v>54</v>
      </c>
      <c r="HI7" s="84" t="s">
        <v>126</v>
      </c>
      <c r="HJ7" s="84" t="s">
        <v>126</v>
      </c>
      <c r="HK7" s="84" t="s">
        <v>126</v>
      </c>
      <c r="HL7" s="84" t="s">
        <v>126</v>
      </c>
      <c r="HM7" s="84" t="s">
        <v>126</v>
      </c>
      <c r="HN7" s="84">
        <v>8.5</v>
      </c>
      <c r="HO7" s="84">
        <v>11.5</v>
      </c>
      <c r="HP7" s="84">
        <v>5.2</v>
      </c>
      <c r="HQ7" s="84">
        <v>13</v>
      </c>
      <c r="HR7" s="84">
        <v>8.9</v>
      </c>
      <c r="HS7" s="84" t="s">
        <v>126</v>
      </c>
      <c r="HT7" s="84" t="s">
        <v>126</v>
      </c>
      <c r="HU7" s="84" t="s">
        <v>126</v>
      </c>
      <c r="HV7" s="84" t="s">
        <v>126</v>
      </c>
      <c r="HW7" s="84" t="s">
        <v>126</v>
      </c>
      <c r="HX7" s="84">
        <v>58.5</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v>7.1</v>
      </c>
      <c r="IS7" s="84">
        <v>40.700000000000003</v>
      </c>
      <c r="IT7" s="84">
        <v>52.3</v>
      </c>
      <c r="IU7" s="84">
        <v>52.8</v>
      </c>
      <c r="IV7" s="84">
        <v>51.2</v>
      </c>
      <c r="IW7" s="81" t="s">
        <v>126</v>
      </c>
      <c r="IX7" s="84" t="s">
        <v>126</v>
      </c>
      <c r="IY7" s="84" t="s">
        <v>126</v>
      </c>
      <c r="IZ7" s="84" t="s">
        <v>126</v>
      </c>
      <c r="JA7" s="84" t="s">
        <v>126</v>
      </c>
      <c r="JB7" s="84" t="s">
        <v>126</v>
      </c>
      <c r="JC7" s="84">
        <v>19.2</v>
      </c>
      <c r="JD7" s="84">
        <v>19.600000000000001</v>
      </c>
      <c r="JE7" s="84">
        <v>18.5</v>
      </c>
      <c r="JF7" s="84">
        <v>16.100000000000001</v>
      </c>
      <c r="JG7" s="84">
        <v>19.600000000000001</v>
      </c>
      <c r="JH7" s="84" t="s">
        <v>126</v>
      </c>
      <c r="JI7" s="84" t="s">
        <v>126</v>
      </c>
      <c r="JJ7" s="84" t="s">
        <v>126</v>
      </c>
      <c r="JK7" s="84" t="s">
        <v>126</v>
      </c>
      <c r="JL7" s="84" t="s">
        <v>126</v>
      </c>
      <c r="JM7" s="84">
        <v>44.6</v>
      </c>
      <c r="JN7" s="84">
        <v>42.6</v>
      </c>
      <c r="JO7" s="84">
        <v>43.7</v>
      </c>
      <c r="JP7" s="84">
        <v>45.4</v>
      </c>
      <c r="JQ7" s="84">
        <v>48.2</v>
      </c>
      <c r="JR7" s="84" t="s">
        <v>126</v>
      </c>
      <c r="JS7" s="84" t="s">
        <v>126</v>
      </c>
      <c r="JT7" s="84" t="s">
        <v>126</v>
      </c>
      <c r="JU7" s="84" t="s">
        <v>126</v>
      </c>
      <c r="JV7" s="84" t="s">
        <v>126</v>
      </c>
      <c r="JW7" s="84">
        <v>282.2</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v>52.7</v>
      </c>
      <c r="KR7" s="84">
        <v>86.6</v>
      </c>
      <c r="KS7" s="84">
        <v>98.4</v>
      </c>
      <c r="KT7" s="84">
        <v>98.4</v>
      </c>
      <c r="KU7" s="84">
        <v>99.1</v>
      </c>
      <c r="KV7" s="81" t="s">
        <v>126</v>
      </c>
      <c r="KW7" s="84" t="s">
        <v>126</v>
      </c>
      <c r="KX7" s="84" t="s">
        <v>126</v>
      </c>
      <c r="KY7" s="84" t="s">
        <v>126</v>
      </c>
      <c r="KZ7" s="84" t="s">
        <v>126</v>
      </c>
      <c r="LA7" s="84" t="s">
        <v>126</v>
      </c>
      <c r="LB7" s="84">
        <v>9.6</v>
      </c>
      <c r="LC7" s="84">
        <v>6.4</v>
      </c>
      <c r="LD7" s="84">
        <v>13.7</v>
      </c>
      <c r="LE7" s="84">
        <v>12</v>
      </c>
      <c r="LF7" s="84">
        <v>14.5</v>
      </c>
      <c r="LG7" s="84" t="s">
        <v>126</v>
      </c>
      <c r="LH7" s="84" t="s">
        <v>126</v>
      </c>
      <c r="LI7" s="84" t="s">
        <v>126</v>
      </c>
      <c r="LJ7" s="84" t="s">
        <v>126</v>
      </c>
      <c r="LK7" s="84" t="s">
        <v>126</v>
      </c>
      <c r="LL7" s="84">
        <v>0</v>
      </c>
      <c r="LM7" s="84">
        <v>0.2</v>
      </c>
      <c r="LN7" s="84">
        <v>2.9</v>
      </c>
      <c r="LO7" s="84">
        <v>0.6</v>
      </c>
      <c r="LP7" s="84">
        <v>0.3</v>
      </c>
      <c r="LQ7" s="84" t="s">
        <v>126</v>
      </c>
      <c r="LR7" s="84" t="s">
        <v>126</v>
      </c>
      <c r="LS7" s="84" t="s">
        <v>126</v>
      </c>
      <c r="LT7" s="84" t="s">
        <v>126</v>
      </c>
      <c r="LU7" s="84" t="s">
        <v>126</v>
      </c>
      <c r="LV7" s="84">
        <v>0</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t="s">
        <v>126</v>
      </c>
      <c r="MO7" s="84" t="s">
        <v>126</v>
      </c>
      <c r="MP7" s="84">
        <v>100</v>
      </c>
      <c r="MQ7" s="84">
        <v>100</v>
      </c>
      <c r="MR7" s="84">
        <v>100</v>
      </c>
      <c r="MS7" s="84">
        <v>98.2</v>
      </c>
      <c r="MT7" s="84">
        <v>93.8</v>
      </c>
      <c r="MU7" s="84">
        <v>1</v>
      </c>
      <c r="MV7" s="84">
        <v>1</v>
      </c>
      <c r="MW7" s="84">
        <v>1</v>
      </c>
      <c r="MX7" s="84">
        <v>1</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（最大出力合計720kW）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（最大出力合計720kW）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80.3</v>
      </c>
      <c r="AZ11" s="96">
        <f>AZ7</f>
        <v>109.9</v>
      </c>
      <c r="BA11" s="96">
        <f>BA7</f>
        <v>109.8</v>
      </c>
      <c r="BB11" s="96">
        <f>BB7</f>
        <v>82</v>
      </c>
      <c r="BC11" s="96">
        <f>BC7</f>
        <v>121.4</v>
      </c>
      <c r="BD11" s="85"/>
      <c r="BE11" s="85"/>
      <c r="BF11" s="85"/>
      <c r="BG11" s="85"/>
      <c r="BH11" s="85"/>
      <c r="BI11" s="95" t="s">
        <v>139</v>
      </c>
      <c r="BJ11" s="96">
        <f>BJ7</f>
        <v>255.3</v>
      </c>
      <c r="BK11" s="96">
        <f>BK7</f>
        <v>397.7</v>
      </c>
      <c r="BL11" s="96">
        <f>BL7</f>
        <v>397.3</v>
      </c>
      <c r="BM11" s="96">
        <f>BM7</f>
        <v>278.60000000000002</v>
      </c>
      <c r="BN11" s="96">
        <f>BN7</f>
        <v>437.6</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139</v>
      </c>
      <c r="CF11" s="96">
        <f>CF7</f>
        <v>15559.1</v>
      </c>
      <c r="CG11" s="96">
        <f>CG7</f>
        <v>11379.1</v>
      </c>
      <c r="CH11" s="96">
        <f>CH7</f>
        <v>10728.4</v>
      </c>
      <c r="CI11" s="96">
        <f>CI7</f>
        <v>14817.8</v>
      </c>
      <c r="CJ11" s="96">
        <f>CJ7</f>
        <v>10495.3</v>
      </c>
      <c r="CK11" s="85"/>
      <c r="CL11" s="85"/>
      <c r="CM11" s="85"/>
      <c r="CN11" s="85"/>
      <c r="CO11" s="95" t="s">
        <v>139</v>
      </c>
      <c r="CP11" s="97">
        <f>CP7</f>
        <v>21912</v>
      </c>
      <c r="CQ11" s="97">
        <f>CQ7</f>
        <v>34560</v>
      </c>
      <c r="CR11" s="97">
        <f>CR7</f>
        <v>35052</v>
      </c>
      <c r="CS11" s="97">
        <f>CS7</f>
        <v>22005</v>
      </c>
      <c r="CT11" s="97">
        <f>CT7</f>
        <v>39533</v>
      </c>
      <c r="CU11" s="85"/>
      <c r="CV11" s="85"/>
      <c r="CW11" s="85"/>
      <c r="CX11" s="85"/>
      <c r="CY11" s="85"/>
      <c r="CZ11" s="95" t="s">
        <v>141</v>
      </c>
      <c r="DA11" s="96">
        <f>DA7</f>
        <v>48.2</v>
      </c>
      <c r="DB11" s="96">
        <f>DB7</f>
        <v>60.9</v>
      </c>
      <c r="DC11" s="96">
        <f>DC7</f>
        <v>65</v>
      </c>
      <c r="DD11" s="96">
        <f>DD7</f>
        <v>47.8</v>
      </c>
      <c r="DE11" s="96">
        <f>DE7</f>
        <v>64.400000000000006</v>
      </c>
      <c r="DF11" s="85"/>
      <c r="DG11" s="85"/>
      <c r="DH11" s="85"/>
      <c r="DI11" s="85"/>
      <c r="DJ11" s="95" t="s">
        <v>139</v>
      </c>
      <c r="DK11" s="96">
        <f>DK7</f>
        <v>5.8</v>
      </c>
      <c r="DL11" s="96">
        <f>DL7</f>
        <v>3.7</v>
      </c>
      <c r="DM11" s="96">
        <f>DM7</f>
        <v>48</v>
      </c>
      <c r="DN11" s="96">
        <f>DN7</f>
        <v>34.200000000000003</v>
      </c>
      <c r="DO11" s="96">
        <f>DO7</f>
        <v>0</v>
      </c>
      <c r="DP11" s="85"/>
      <c r="DQ11" s="85"/>
      <c r="DR11" s="85"/>
      <c r="DS11" s="85"/>
      <c r="DT11" s="95" t="s">
        <v>142</v>
      </c>
      <c r="DU11" s="96">
        <f>DU7</f>
        <v>1073.7</v>
      </c>
      <c r="DV11" s="96">
        <f>DV7</f>
        <v>786</v>
      </c>
      <c r="DW11" s="96">
        <f>DW7</f>
        <v>651.79999999999995</v>
      </c>
      <c r="DX11" s="96">
        <f>DX7</f>
        <v>819.8</v>
      </c>
      <c r="DY11" s="96">
        <f>DY7</f>
        <v>558.5</v>
      </c>
      <c r="DZ11" s="85"/>
      <c r="EA11" s="85"/>
      <c r="EB11" s="85"/>
      <c r="EC11" s="85"/>
      <c r="ED11" s="95" t="s">
        <v>139</v>
      </c>
      <c r="EE11" s="96" t="str">
        <f>EE7</f>
        <v>-</v>
      </c>
      <c r="EF11" s="96" t="str">
        <f>EF7</f>
        <v>-</v>
      </c>
      <c r="EG11" s="96" t="str">
        <f>EG7</f>
        <v>-</v>
      </c>
      <c r="EH11" s="96" t="str">
        <f>EH7</f>
        <v>-</v>
      </c>
      <c r="EI11" s="96" t="str">
        <f>EI7</f>
        <v>-</v>
      </c>
      <c r="EJ11" s="85"/>
      <c r="EK11" s="85"/>
      <c r="EL11" s="85"/>
      <c r="EM11" s="85"/>
      <c r="EN11" s="95" t="s">
        <v>143</v>
      </c>
      <c r="EO11" s="96">
        <f>EO7</f>
        <v>0</v>
      </c>
      <c r="EP11" s="96">
        <f>EP7</f>
        <v>0</v>
      </c>
      <c r="EQ11" s="96">
        <f>EQ7</f>
        <v>0</v>
      </c>
      <c r="ER11" s="96">
        <f>ER7</f>
        <v>0</v>
      </c>
      <c r="ES11" s="96">
        <f>ES7</f>
        <v>0</v>
      </c>
      <c r="ET11" s="85"/>
      <c r="EU11" s="85"/>
      <c r="EV11" s="85"/>
      <c r="EW11" s="85"/>
      <c r="EX11" s="85"/>
      <c r="EY11" s="95" t="s">
        <v>139</v>
      </c>
      <c r="EZ11" s="96">
        <f>EZ7</f>
        <v>48.2</v>
      </c>
      <c r="FA11" s="96">
        <f>FA7</f>
        <v>60.9</v>
      </c>
      <c r="FB11" s="96">
        <f>FB7</f>
        <v>65</v>
      </c>
      <c r="FC11" s="96">
        <f>FC7</f>
        <v>47.8</v>
      </c>
      <c r="FD11" s="96">
        <f>FD7</f>
        <v>64.400000000000006</v>
      </c>
      <c r="FE11" s="85"/>
      <c r="FF11" s="85"/>
      <c r="FG11" s="85"/>
      <c r="FH11" s="85"/>
      <c r="FI11" s="95" t="s">
        <v>139</v>
      </c>
      <c r="FJ11" s="96">
        <f>FJ7</f>
        <v>5.8</v>
      </c>
      <c r="FK11" s="96">
        <f>FK7</f>
        <v>3.7</v>
      </c>
      <c r="FL11" s="96">
        <f>FL7</f>
        <v>48</v>
      </c>
      <c r="FM11" s="96">
        <f>FM7</f>
        <v>34.200000000000003</v>
      </c>
      <c r="FN11" s="96">
        <f>FN7</f>
        <v>0</v>
      </c>
      <c r="FO11" s="85"/>
      <c r="FP11" s="85"/>
      <c r="FQ11" s="85"/>
      <c r="FR11" s="85"/>
      <c r="FS11" s="95" t="s">
        <v>139</v>
      </c>
      <c r="FT11" s="96">
        <f>FT7</f>
        <v>1073.7</v>
      </c>
      <c r="FU11" s="96">
        <f>FU7</f>
        <v>786</v>
      </c>
      <c r="FV11" s="96">
        <f>FV7</f>
        <v>651.79999999999995</v>
      </c>
      <c r="FW11" s="96">
        <f>FW7</f>
        <v>819.8</v>
      </c>
      <c r="FX11" s="96">
        <f>FX7</f>
        <v>558.5</v>
      </c>
      <c r="FY11" s="85"/>
      <c r="FZ11" s="85"/>
      <c r="GA11" s="85"/>
      <c r="GB11" s="85"/>
      <c r="GC11" s="95" t="s">
        <v>139</v>
      </c>
      <c r="GD11" s="96" t="str">
        <f>GD7</f>
        <v>-</v>
      </c>
      <c r="GE11" s="96" t="str">
        <f>GE7</f>
        <v>-</v>
      </c>
      <c r="GF11" s="96" t="str">
        <f>GF7</f>
        <v>-</v>
      </c>
      <c r="GG11" s="96" t="str">
        <f>GG7</f>
        <v>-</v>
      </c>
      <c r="GH11" s="96" t="str">
        <f>GH7</f>
        <v>-</v>
      </c>
      <c r="GI11" s="85"/>
      <c r="GJ11" s="85"/>
      <c r="GK11" s="85"/>
      <c r="GL11" s="85"/>
      <c r="GM11" s="95" t="s">
        <v>139</v>
      </c>
      <c r="GN11" s="96">
        <f>GN7</f>
        <v>0</v>
      </c>
      <c r="GO11" s="96">
        <f>GO7</f>
        <v>0</v>
      </c>
      <c r="GP11" s="96">
        <f>GP7</f>
        <v>0</v>
      </c>
      <c r="GQ11" s="96">
        <f>GQ7</f>
        <v>0</v>
      </c>
      <c r="GR11" s="96">
        <f>GR7</f>
        <v>0</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144</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139</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t="str">
        <f>KW7</f>
        <v>-</v>
      </c>
      <c r="KX11" s="96" t="str">
        <f>KX7</f>
        <v>-</v>
      </c>
      <c r="KY11" s="96" t="str">
        <f>KY7</f>
        <v>-</v>
      </c>
      <c r="KZ11" s="96" t="str">
        <f>KZ7</f>
        <v>-</v>
      </c>
      <c r="LA11" s="96" t="str">
        <f>LA7</f>
        <v>-</v>
      </c>
      <c r="LB11" s="85"/>
      <c r="LC11" s="85"/>
      <c r="LD11" s="85"/>
      <c r="LE11" s="85"/>
      <c r="LF11" s="95" t="s">
        <v>139</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145</v>
      </c>
      <c r="MA11" s="96" t="str">
        <f>MA7</f>
        <v>-</v>
      </c>
      <c r="MB11" s="96" t="str">
        <f>MB7</f>
        <v>-</v>
      </c>
      <c r="MC11" s="96" t="str">
        <f>MC7</f>
        <v>-</v>
      </c>
      <c r="MD11" s="96" t="str">
        <f>MD7</f>
        <v>-</v>
      </c>
      <c r="ME11" s="96" t="str">
        <f>ME7</f>
        <v>-</v>
      </c>
      <c r="MF11" s="85"/>
      <c r="MG11" s="85"/>
      <c r="MH11" s="85"/>
      <c r="MI11" s="85"/>
      <c r="MJ11" s="95" t="s">
        <v>146</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147</v>
      </c>
      <c r="AY12" s="96">
        <f>BD7</f>
        <v>179.6</v>
      </c>
      <c r="AZ12" s="96">
        <f>BE7</f>
        <v>164.1</v>
      </c>
      <c r="BA12" s="96">
        <f>BF7</f>
        <v>124.4</v>
      </c>
      <c r="BB12" s="96">
        <f>BG7</f>
        <v>118.8</v>
      </c>
      <c r="BC12" s="96">
        <f>BH7</f>
        <v>88.8</v>
      </c>
      <c r="BD12" s="85"/>
      <c r="BE12" s="85"/>
      <c r="BF12" s="85"/>
      <c r="BG12" s="85"/>
      <c r="BH12" s="85"/>
      <c r="BI12" s="95" t="s">
        <v>148</v>
      </c>
      <c r="BJ12" s="96">
        <f>BO7</f>
        <v>296.2</v>
      </c>
      <c r="BK12" s="96">
        <f>BP7</f>
        <v>366.9</v>
      </c>
      <c r="BL12" s="96">
        <f>BQ7</f>
        <v>324.60000000000002</v>
      </c>
      <c r="BM12" s="96">
        <f>BR7</f>
        <v>255.4</v>
      </c>
      <c r="BN12" s="96">
        <f>BS7</f>
        <v>269.8</v>
      </c>
      <c r="BO12" s="85"/>
      <c r="BP12" s="85"/>
      <c r="BQ12" s="85"/>
      <c r="BR12" s="85"/>
      <c r="BS12" s="85"/>
      <c r="BT12" s="95" t="s">
        <v>148</v>
      </c>
      <c r="BU12" s="96" t="str">
        <f>BZ7</f>
        <v>-</v>
      </c>
      <c r="BV12" s="96" t="str">
        <f>CA7</f>
        <v>-</v>
      </c>
      <c r="BW12" s="96" t="str">
        <f>CB7</f>
        <v>-</v>
      </c>
      <c r="BX12" s="96" t="str">
        <f>CC7</f>
        <v>-</v>
      </c>
      <c r="BY12" s="96" t="str">
        <f>CD7</f>
        <v>-</v>
      </c>
      <c r="BZ12" s="85"/>
      <c r="CA12" s="85"/>
      <c r="CB12" s="85"/>
      <c r="CC12" s="85"/>
      <c r="CD12" s="85"/>
      <c r="CE12" s="95" t="s">
        <v>148</v>
      </c>
      <c r="CF12" s="96">
        <f>CK7</f>
        <v>7095.7</v>
      </c>
      <c r="CG12" s="96">
        <f>CL7</f>
        <v>11717.4</v>
      </c>
      <c r="CH12" s="96">
        <f>CM7</f>
        <v>17642.5</v>
      </c>
      <c r="CI12" s="96">
        <f>CN7</f>
        <v>18815.8</v>
      </c>
      <c r="CJ12" s="96">
        <f>CO7</f>
        <v>22847.9</v>
      </c>
      <c r="CK12" s="85"/>
      <c r="CL12" s="85"/>
      <c r="CM12" s="85"/>
      <c r="CN12" s="85"/>
      <c r="CO12" s="95" t="s">
        <v>149</v>
      </c>
      <c r="CP12" s="97">
        <f>CU7</f>
        <v>120361</v>
      </c>
      <c r="CQ12" s="97">
        <f>CV7</f>
        <v>108538</v>
      </c>
      <c r="CR12" s="97">
        <f>CW7</f>
        <v>58539</v>
      </c>
      <c r="CS12" s="97">
        <f>CX7</f>
        <v>37685</v>
      </c>
      <c r="CT12" s="97">
        <f>CY7</f>
        <v>2390</v>
      </c>
      <c r="CU12" s="85"/>
      <c r="CV12" s="85"/>
      <c r="CW12" s="85"/>
      <c r="CX12" s="85"/>
      <c r="CY12" s="85"/>
      <c r="CZ12" s="95" t="s">
        <v>150</v>
      </c>
      <c r="DA12" s="96">
        <f>DF7</f>
        <v>42.7</v>
      </c>
      <c r="DB12" s="96">
        <f>DG7</f>
        <v>38.5</v>
      </c>
      <c r="DC12" s="96">
        <f>DH7</f>
        <v>37.700000000000003</v>
      </c>
      <c r="DD12" s="96">
        <f>DI7</f>
        <v>33.9</v>
      </c>
      <c r="DE12" s="96">
        <f>DJ7</f>
        <v>37.9</v>
      </c>
      <c r="DF12" s="85"/>
      <c r="DG12" s="85"/>
      <c r="DH12" s="85"/>
      <c r="DI12" s="85"/>
      <c r="DJ12" s="95" t="s">
        <v>148</v>
      </c>
      <c r="DK12" s="96">
        <f>DP7</f>
        <v>23.7</v>
      </c>
      <c r="DL12" s="96">
        <f>DQ7</f>
        <v>21.6</v>
      </c>
      <c r="DM12" s="96">
        <f>DR7</f>
        <v>13.7</v>
      </c>
      <c r="DN12" s="96">
        <f>DS7</f>
        <v>16.3</v>
      </c>
      <c r="DO12" s="96">
        <f>DT7</f>
        <v>14.2</v>
      </c>
      <c r="DP12" s="85"/>
      <c r="DQ12" s="85"/>
      <c r="DR12" s="85"/>
      <c r="DS12" s="85"/>
      <c r="DT12" s="95" t="s">
        <v>148</v>
      </c>
      <c r="DU12" s="96">
        <f>DZ7</f>
        <v>126.1</v>
      </c>
      <c r="DV12" s="96">
        <f>EA7</f>
        <v>102.3</v>
      </c>
      <c r="DW12" s="96">
        <f>EB7</f>
        <v>98.2</v>
      </c>
      <c r="DX12" s="96">
        <f>EC7</f>
        <v>100.3</v>
      </c>
      <c r="DY12" s="96">
        <f>ED7</f>
        <v>98.3</v>
      </c>
      <c r="DZ12" s="85"/>
      <c r="EA12" s="85"/>
      <c r="EB12" s="85"/>
      <c r="EC12" s="85"/>
      <c r="ED12" s="95" t="s">
        <v>148</v>
      </c>
      <c r="EE12" s="96" t="str">
        <f>EJ7</f>
        <v>-</v>
      </c>
      <c r="EF12" s="96" t="str">
        <f>EK7</f>
        <v>-</v>
      </c>
      <c r="EG12" s="96" t="str">
        <f>EL7</f>
        <v>-</v>
      </c>
      <c r="EH12" s="96" t="str">
        <f>EM7</f>
        <v>-</v>
      </c>
      <c r="EI12" s="96" t="str">
        <f>EN7</f>
        <v>-</v>
      </c>
      <c r="EJ12" s="85"/>
      <c r="EK12" s="85"/>
      <c r="EL12" s="85"/>
      <c r="EM12" s="85"/>
      <c r="EN12" s="95" t="s">
        <v>148</v>
      </c>
      <c r="EO12" s="96">
        <f>ET7</f>
        <v>22.1</v>
      </c>
      <c r="EP12" s="96">
        <f>EU7</f>
        <v>56.1</v>
      </c>
      <c r="EQ12" s="96">
        <f>EV7</f>
        <v>70.2</v>
      </c>
      <c r="ER12" s="96">
        <f>EW7</f>
        <v>73.099999999999994</v>
      </c>
      <c r="ES12" s="96">
        <f>EX7</f>
        <v>74.8</v>
      </c>
      <c r="ET12" s="85"/>
      <c r="EU12" s="85"/>
      <c r="EV12" s="85"/>
      <c r="EW12" s="85"/>
      <c r="EX12" s="85"/>
      <c r="EY12" s="95" t="s">
        <v>148</v>
      </c>
      <c r="EZ12" s="96">
        <f>IF($EZ$8,FE7,"-")</f>
        <v>67.5</v>
      </c>
      <c r="FA12" s="96">
        <f>IF($EZ$8,FF7,"-")</f>
        <v>64</v>
      </c>
      <c r="FB12" s="96">
        <f>IF($EZ$8,FG7,"-")</f>
        <v>56.1</v>
      </c>
      <c r="FC12" s="96">
        <f>IF($EZ$8,FH7,"-")</f>
        <v>61.8</v>
      </c>
      <c r="FD12" s="96">
        <f>IF($EZ$8,FI7,"-")</f>
        <v>61.6</v>
      </c>
      <c r="FE12" s="85"/>
      <c r="FF12" s="85"/>
      <c r="FG12" s="85"/>
      <c r="FH12" s="85"/>
      <c r="FI12" s="95" t="s">
        <v>148</v>
      </c>
      <c r="FJ12" s="96">
        <f>IF($FJ$8,FO7,"-")</f>
        <v>29.2</v>
      </c>
      <c r="FK12" s="96">
        <f>IF($FJ$8,FP7,"-")</f>
        <v>22.1</v>
      </c>
      <c r="FL12" s="96">
        <f>IF($FJ$8,FQ7,"-")</f>
        <v>16.7</v>
      </c>
      <c r="FM12" s="96">
        <f>IF($FJ$8,FR7,"-")</f>
        <v>8.6999999999999993</v>
      </c>
      <c r="FN12" s="96">
        <f>IF($FJ$8,FS7,"-")</f>
        <v>5.7</v>
      </c>
      <c r="FO12" s="85"/>
      <c r="FP12" s="85"/>
      <c r="FQ12" s="85"/>
      <c r="FR12" s="85"/>
      <c r="FS12" s="95" t="s">
        <v>148</v>
      </c>
      <c r="FT12" s="96">
        <f>IF($FT$8,FY7,"-")</f>
        <v>362.4</v>
      </c>
      <c r="FU12" s="96">
        <f>IF($FT$8,FZ7,"-")</f>
        <v>279.2</v>
      </c>
      <c r="FV12" s="96">
        <f>IF($FT$8,GA7,"-")</f>
        <v>333.7</v>
      </c>
      <c r="FW12" s="96">
        <f>IF($FT$8,GB7,"-")</f>
        <v>351.4</v>
      </c>
      <c r="FX12" s="96">
        <f>IF($FT$8,GC7,"-")</f>
        <v>390.3</v>
      </c>
      <c r="FY12" s="85"/>
      <c r="FZ12" s="85"/>
      <c r="GA12" s="85"/>
      <c r="GB12" s="85"/>
      <c r="GC12" s="95" t="s">
        <v>148</v>
      </c>
      <c r="GD12" s="96" t="str">
        <f>IF($GD$8,GI7,"-")</f>
        <v>-</v>
      </c>
      <c r="GE12" s="96" t="str">
        <f>IF($GD$8,GJ7,"-")</f>
        <v>-</v>
      </c>
      <c r="GF12" s="96" t="str">
        <f>IF($GD$8,GK7,"-")</f>
        <v>-</v>
      </c>
      <c r="GG12" s="96" t="str">
        <f>IF($GD$8,GL7,"-")</f>
        <v>-</v>
      </c>
      <c r="GH12" s="96" t="str">
        <f>IF($GD$8,GM7,"-")</f>
        <v>-</v>
      </c>
      <c r="GI12" s="85"/>
      <c r="GJ12" s="85"/>
      <c r="GK12" s="85"/>
      <c r="GL12" s="85"/>
      <c r="GM12" s="95" t="s">
        <v>148</v>
      </c>
      <c r="GN12" s="96">
        <f>IF($GN$8,GS7,"-")</f>
        <v>37.700000000000003</v>
      </c>
      <c r="GO12" s="96">
        <f>IF($GN$8,GT7,"-")</f>
        <v>56.2</v>
      </c>
      <c r="GP12" s="96">
        <f>IF($GN$8,GU7,"-")</f>
        <v>58.4</v>
      </c>
      <c r="GQ12" s="96">
        <f>IF($GN$8,GV7,"-")</f>
        <v>80.599999999999994</v>
      </c>
      <c r="GR12" s="96">
        <f>IF($GN$8,GW7,"-")</f>
        <v>85.6</v>
      </c>
      <c r="GS12" s="85"/>
      <c r="GT12" s="85"/>
      <c r="GU12" s="85"/>
      <c r="GV12" s="85"/>
      <c r="GW12" s="85"/>
      <c r="GX12" s="95" t="s">
        <v>148</v>
      </c>
      <c r="GY12" s="96" t="str">
        <f>IF($GY$8,HD7,"-")</f>
        <v>-</v>
      </c>
      <c r="GZ12" s="96" t="str">
        <f>IF($GY$8,HE7,"-")</f>
        <v>-</v>
      </c>
      <c r="HA12" s="96" t="str">
        <f>IF($GY$8,HF7,"-")</f>
        <v>-</v>
      </c>
      <c r="HB12" s="96" t="str">
        <f>IF($GY$8,HG7,"-")</f>
        <v>-</v>
      </c>
      <c r="HC12" s="96" t="str">
        <f>IF($GY$8,HH7,"-")</f>
        <v>-</v>
      </c>
      <c r="HD12" s="85"/>
      <c r="HE12" s="85"/>
      <c r="HF12" s="85"/>
      <c r="HG12" s="85"/>
      <c r="HH12" s="95" t="s">
        <v>148</v>
      </c>
      <c r="HI12" s="96" t="str">
        <f>IF($HI$8,HN7,"-")</f>
        <v>-</v>
      </c>
      <c r="HJ12" s="96" t="str">
        <f>IF($HI$8,HO7,"-")</f>
        <v>-</v>
      </c>
      <c r="HK12" s="96" t="str">
        <f>IF($HI$8,HP7,"-")</f>
        <v>-</v>
      </c>
      <c r="HL12" s="96" t="str">
        <f>IF($HI$8,HQ7,"-")</f>
        <v>-</v>
      </c>
      <c r="HM12" s="96" t="str">
        <f>IF($HI$8,HR7,"-")</f>
        <v>-</v>
      </c>
      <c r="HN12" s="85"/>
      <c r="HO12" s="85"/>
      <c r="HP12" s="85"/>
      <c r="HQ12" s="85"/>
      <c r="HR12" s="95" t="s">
        <v>148</v>
      </c>
      <c r="HS12" s="96" t="str">
        <f>IF($HS$8,HX7,"-")</f>
        <v>-</v>
      </c>
      <c r="HT12" s="96" t="str">
        <f>IF($HS$8,HY7,"-")</f>
        <v>-</v>
      </c>
      <c r="HU12" s="96" t="str">
        <f>IF($HS$8,HZ7,"-")</f>
        <v>-</v>
      </c>
      <c r="HV12" s="96" t="str">
        <f>IF($HS$8,IA7,"-")</f>
        <v>-</v>
      </c>
      <c r="HW12" s="96" t="str">
        <f>IF($HS$8,IB7,"-")</f>
        <v>-</v>
      </c>
      <c r="HX12" s="85"/>
      <c r="HY12" s="85"/>
      <c r="HZ12" s="85"/>
      <c r="IA12" s="85"/>
      <c r="IB12" s="95" t="s">
        <v>148</v>
      </c>
      <c r="IC12" s="96" t="str">
        <f>IF($IC$8,IH7,"-")</f>
        <v>-</v>
      </c>
      <c r="ID12" s="96" t="str">
        <f>IF($IC$8,II7,"-")</f>
        <v>-</v>
      </c>
      <c r="IE12" s="96" t="str">
        <f>IF($IC$8,IJ7,"-")</f>
        <v>-</v>
      </c>
      <c r="IF12" s="96" t="str">
        <f>IF($IC$8,IK7,"-")</f>
        <v>-</v>
      </c>
      <c r="IG12" s="96" t="str">
        <f>IF($IC$8,IL7,"-")</f>
        <v>-</v>
      </c>
      <c r="IH12" s="85"/>
      <c r="II12" s="85"/>
      <c r="IJ12" s="85"/>
      <c r="IK12" s="85"/>
      <c r="IL12" s="95" t="s">
        <v>148</v>
      </c>
      <c r="IM12" s="96" t="str">
        <f>IF($IM$8,IR7,"-")</f>
        <v>-</v>
      </c>
      <c r="IN12" s="96" t="str">
        <f>IF($IM$8,IS7,"-")</f>
        <v>-</v>
      </c>
      <c r="IO12" s="96" t="str">
        <f>IF($IM$8,IT7,"-")</f>
        <v>-</v>
      </c>
      <c r="IP12" s="96" t="str">
        <f>IF($IM$8,IU7,"-")</f>
        <v>-</v>
      </c>
      <c r="IQ12" s="96" t="str">
        <f>IF($IM$8,IV7,"-")</f>
        <v>-</v>
      </c>
      <c r="IR12" s="85"/>
      <c r="IS12" s="85"/>
      <c r="IT12" s="85"/>
      <c r="IU12" s="85"/>
      <c r="IV12" s="85"/>
      <c r="IW12" s="95" t="s">
        <v>148</v>
      </c>
      <c r="IX12" s="96" t="str">
        <f>IF($IX$8,JC7,"-")</f>
        <v>-</v>
      </c>
      <c r="IY12" s="96" t="str">
        <f>IF($IX$8,JD7,"-")</f>
        <v>-</v>
      </c>
      <c r="IZ12" s="96" t="str">
        <f>IF($IX$8,JE7,"-")</f>
        <v>-</v>
      </c>
      <c r="JA12" s="96" t="str">
        <f>IF($IX$8,JF7,"-")</f>
        <v>-</v>
      </c>
      <c r="JB12" s="96" t="str">
        <f>IF($IX$8,JG7,"-")</f>
        <v>-</v>
      </c>
      <c r="JC12" s="85"/>
      <c r="JD12" s="85"/>
      <c r="JE12" s="85"/>
      <c r="JF12" s="85"/>
      <c r="JG12" s="95" t="s">
        <v>148</v>
      </c>
      <c r="JH12" s="96" t="str">
        <f>IF($JH$8,JM7,"-")</f>
        <v>-</v>
      </c>
      <c r="JI12" s="96" t="str">
        <f>IF($JH$8,JN7,"-")</f>
        <v>-</v>
      </c>
      <c r="JJ12" s="96" t="str">
        <f>IF($JH$8,JO7,"-")</f>
        <v>-</v>
      </c>
      <c r="JK12" s="96" t="str">
        <f>IF($JH$8,JP7,"-")</f>
        <v>-</v>
      </c>
      <c r="JL12" s="96" t="str">
        <f>IF($JH$8,JQ7,"-")</f>
        <v>-</v>
      </c>
      <c r="JM12" s="85"/>
      <c r="JN12" s="85"/>
      <c r="JO12" s="85"/>
      <c r="JP12" s="85"/>
      <c r="JQ12" s="95" t="s">
        <v>148</v>
      </c>
      <c r="JR12" s="96" t="str">
        <f>IF($JR$8,JW7,"-")</f>
        <v>-</v>
      </c>
      <c r="JS12" s="96" t="str">
        <f>IF($JR$8,JX7,"-")</f>
        <v>-</v>
      </c>
      <c r="JT12" s="96" t="str">
        <f>IF($JR$8,JY7,"-")</f>
        <v>-</v>
      </c>
      <c r="JU12" s="96" t="str">
        <f>IF($JR$8,JZ7,"-")</f>
        <v>-</v>
      </c>
      <c r="JV12" s="96" t="str">
        <f>IF($JR$8,KA7,"-")</f>
        <v>-</v>
      </c>
      <c r="JW12" s="85"/>
      <c r="JX12" s="85"/>
      <c r="JY12" s="85"/>
      <c r="JZ12" s="85"/>
      <c r="KA12" s="95" t="s">
        <v>148</v>
      </c>
      <c r="KB12" s="96" t="str">
        <f>IF($KB$8,KG7,"-")</f>
        <v>-</v>
      </c>
      <c r="KC12" s="96" t="str">
        <f>IF($KB$8,KH7,"-")</f>
        <v>-</v>
      </c>
      <c r="KD12" s="96" t="str">
        <f>IF($KB$8,KI7,"-")</f>
        <v>-</v>
      </c>
      <c r="KE12" s="96" t="str">
        <f>IF($KB$8,KJ7,"-")</f>
        <v>-</v>
      </c>
      <c r="KF12" s="96" t="str">
        <f>IF($KB$8,KK7,"-")</f>
        <v>-</v>
      </c>
      <c r="KG12" s="85"/>
      <c r="KH12" s="85"/>
      <c r="KI12" s="85"/>
      <c r="KJ12" s="85"/>
      <c r="KK12" s="95" t="s">
        <v>148</v>
      </c>
      <c r="KL12" s="96" t="str">
        <f>IF($KL$8,KQ7,"-")</f>
        <v>-</v>
      </c>
      <c r="KM12" s="96" t="str">
        <f>IF($KL$8,KR7,"-")</f>
        <v>-</v>
      </c>
      <c r="KN12" s="96" t="str">
        <f>IF($KL$8,KS7,"-")</f>
        <v>-</v>
      </c>
      <c r="KO12" s="96" t="str">
        <f>IF($KL$8,KT7,"-")</f>
        <v>-</v>
      </c>
      <c r="KP12" s="96" t="str">
        <f>IF($KL$8,KU7,"-")</f>
        <v>-</v>
      </c>
      <c r="KQ12" s="85"/>
      <c r="KR12" s="85"/>
      <c r="KS12" s="85"/>
      <c r="KT12" s="85"/>
      <c r="KU12" s="85"/>
      <c r="KV12" s="95" t="s">
        <v>148</v>
      </c>
      <c r="KW12" s="96" t="str">
        <f>IF($KW$8,LB7,"-")</f>
        <v>-</v>
      </c>
      <c r="KX12" s="96" t="str">
        <f>IF($KW$8,LC7,"-")</f>
        <v>-</v>
      </c>
      <c r="KY12" s="96" t="str">
        <f>IF($KW$8,LD7,"-")</f>
        <v>-</v>
      </c>
      <c r="KZ12" s="96" t="str">
        <f>IF($KW$8,LE7,"-")</f>
        <v>-</v>
      </c>
      <c r="LA12" s="96" t="str">
        <f>IF($KW$8,LF7,"-")</f>
        <v>-</v>
      </c>
      <c r="LB12" s="85"/>
      <c r="LC12" s="85"/>
      <c r="LD12" s="85"/>
      <c r="LE12" s="85"/>
      <c r="LF12" s="95" t="s">
        <v>148</v>
      </c>
      <c r="LG12" s="96" t="str">
        <f>IF($LG$8,LL7,"-")</f>
        <v>-</v>
      </c>
      <c r="LH12" s="96" t="str">
        <f>IF($LG$8,LM7,"-")</f>
        <v>-</v>
      </c>
      <c r="LI12" s="96" t="str">
        <f>IF($LG$8,LN7,"-")</f>
        <v>-</v>
      </c>
      <c r="LJ12" s="96" t="str">
        <f>IF($LG$8,LO7,"-")</f>
        <v>-</v>
      </c>
      <c r="LK12" s="96" t="str">
        <f>IF($LG$8,LP7,"-")</f>
        <v>-</v>
      </c>
      <c r="LL12" s="85"/>
      <c r="LM12" s="85"/>
      <c r="LN12" s="85"/>
      <c r="LO12" s="85"/>
      <c r="LP12" s="95" t="s">
        <v>148</v>
      </c>
      <c r="LQ12" s="96" t="str">
        <f>IF($LQ$8,LV7,"-")</f>
        <v>-</v>
      </c>
      <c r="LR12" s="96" t="str">
        <f>IF($LQ$8,LW7,"-")</f>
        <v>-</v>
      </c>
      <c r="LS12" s="96" t="str">
        <f>IF($LQ$8,LX7,"-")</f>
        <v>-</v>
      </c>
      <c r="LT12" s="96" t="str">
        <f>IF($LQ$8,LY7,"-")</f>
        <v>-</v>
      </c>
      <c r="LU12" s="96" t="str">
        <f>IF($LQ$8,LZ7,"-")</f>
        <v>-</v>
      </c>
      <c r="LV12" s="85"/>
      <c r="LW12" s="85"/>
      <c r="LX12" s="85"/>
      <c r="LY12" s="85"/>
      <c r="LZ12" s="95" t="s">
        <v>148</v>
      </c>
      <c r="MA12" s="96" t="str">
        <f>IF($MA$8,MF7,"-")</f>
        <v>-</v>
      </c>
      <c r="MB12" s="96" t="str">
        <f>IF($MA$8,MG7,"-")</f>
        <v>-</v>
      </c>
      <c r="MC12" s="96" t="str">
        <f>IF($MA$8,MH7,"-")</f>
        <v>-</v>
      </c>
      <c r="MD12" s="96" t="str">
        <f>IF($MA$8,MI7,"-")</f>
        <v>-</v>
      </c>
      <c r="ME12" s="96" t="str">
        <f>IF($MA$8,MJ7,"-")</f>
        <v>-</v>
      </c>
      <c r="MF12" s="85"/>
      <c r="MG12" s="85"/>
      <c r="MH12" s="85"/>
      <c r="MI12" s="85"/>
      <c r="MJ12" s="95" t="s">
        <v>148</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151</v>
      </c>
      <c r="AY13" s="96">
        <f>$BI$7</f>
        <v>100</v>
      </c>
      <c r="AZ13" s="96">
        <f>$BI$7</f>
        <v>100</v>
      </c>
      <c r="BA13" s="96">
        <f>$BI$7</f>
        <v>100</v>
      </c>
      <c r="BB13" s="96">
        <f>$BI$7</f>
        <v>100</v>
      </c>
      <c r="BC13" s="96">
        <f>$BI$7</f>
        <v>100</v>
      </c>
      <c r="BD13" s="85"/>
      <c r="BE13" s="85"/>
      <c r="BF13" s="85"/>
      <c r="BG13" s="85"/>
      <c r="BH13" s="85"/>
      <c r="BI13" s="95" t="s">
        <v>151</v>
      </c>
      <c r="BJ13" s="96">
        <f>$BT$7</f>
        <v>100</v>
      </c>
      <c r="BK13" s="96">
        <f>$BT$7</f>
        <v>100</v>
      </c>
      <c r="BL13" s="96">
        <f>$BT$7</f>
        <v>100</v>
      </c>
      <c r="BM13" s="96">
        <f>$BT$7</f>
        <v>100</v>
      </c>
      <c r="BN13" s="96">
        <f>$BT$7</f>
        <v>100</v>
      </c>
      <c r="BO13" s="85"/>
      <c r="BP13" s="85"/>
      <c r="BQ13" s="85"/>
      <c r="BR13" s="85"/>
      <c r="BS13" s="85"/>
      <c r="BT13" s="95" t="s">
        <v>151</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152</v>
      </c>
      <c r="C14" s="100"/>
      <c r="D14" s="101"/>
      <c r="E14" s="100"/>
      <c r="F14" s="201" t="s">
        <v>153</v>
      </c>
      <c r="G14" s="201"/>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200" t="s">
        <v>154</v>
      </c>
      <c r="C15" s="200"/>
      <c r="D15" s="101"/>
      <c r="E15" s="98">
        <v>1</v>
      </c>
      <c r="F15" s="200" t="s">
        <v>155</v>
      </c>
      <c r="G15" s="200"/>
      <c r="H15" s="103" t="s">
        <v>156</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157</v>
      </c>
      <c r="AY15" s="104"/>
      <c r="AZ15" s="104"/>
      <c r="BA15" s="104"/>
      <c r="BB15" s="104"/>
      <c r="BC15" s="104"/>
      <c r="BD15" s="101"/>
      <c r="BE15" s="101"/>
      <c r="BF15" s="101"/>
      <c r="BG15" s="101"/>
      <c r="BH15" s="101"/>
      <c r="BI15" s="102" t="s">
        <v>157</v>
      </c>
      <c r="BJ15" s="104"/>
      <c r="BK15" s="104"/>
      <c r="BL15" s="104"/>
      <c r="BM15" s="104"/>
      <c r="BN15" s="104"/>
      <c r="BO15" s="101"/>
      <c r="BP15" s="101"/>
      <c r="BQ15" s="101"/>
      <c r="BR15" s="101"/>
      <c r="BS15" s="101"/>
      <c r="BT15" s="102" t="s">
        <v>157</v>
      </c>
      <c r="BU15" s="104"/>
      <c r="BV15" s="104"/>
      <c r="BW15" s="104"/>
      <c r="BX15" s="104"/>
      <c r="BY15" s="104"/>
      <c r="BZ15" s="101"/>
      <c r="CA15" s="101"/>
      <c r="CB15" s="101"/>
      <c r="CC15" s="101"/>
      <c r="CD15" s="101"/>
      <c r="CE15" s="102" t="s">
        <v>157</v>
      </c>
      <c r="CF15" s="104"/>
      <c r="CG15" s="104"/>
      <c r="CH15" s="104"/>
      <c r="CI15" s="104"/>
      <c r="CJ15" s="104"/>
      <c r="CK15" s="101"/>
      <c r="CL15" s="101"/>
      <c r="CM15" s="101"/>
      <c r="CN15" s="101"/>
      <c r="CO15" s="102" t="s">
        <v>157</v>
      </c>
      <c r="CP15" s="104"/>
      <c r="CQ15" s="104"/>
      <c r="CR15" s="104"/>
      <c r="CS15" s="104"/>
      <c r="CT15" s="104"/>
      <c r="CU15" s="101"/>
      <c r="CV15" s="101"/>
      <c r="CW15" s="101"/>
      <c r="CX15" s="101"/>
      <c r="CY15" s="101"/>
      <c r="CZ15" s="102" t="s">
        <v>157</v>
      </c>
      <c r="DA15" s="104"/>
      <c r="DB15" s="104"/>
      <c r="DC15" s="104"/>
      <c r="DD15" s="104"/>
      <c r="DE15" s="104"/>
      <c r="DF15" s="101"/>
      <c r="DG15" s="101"/>
      <c r="DH15" s="101"/>
      <c r="DI15" s="101"/>
      <c r="DJ15" s="102" t="s">
        <v>157</v>
      </c>
      <c r="DK15" s="104"/>
      <c r="DL15" s="104"/>
      <c r="DM15" s="104"/>
      <c r="DN15" s="104"/>
      <c r="DO15" s="104"/>
      <c r="DP15" s="101"/>
      <c r="DQ15" s="101"/>
      <c r="DR15" s="101"/>
      <c r="DS15" s="101"/>
      <c r="DT15" s="102" t="s">
        <v>157</v>
      </c>
      <c r="DU15" s="104"/>
      <c r="DV15" s="104"/>
      <c r="DW15" s="104"/>
      <c r="DX15" s="104"/>
      <c r="DY15" s="104"/>
      <c r="DZ15" s="101"/>
      <c r="EA15" s="101"/>
      <c r="EB15" s="101"/>
      <c r="EC15" s="101"/>
      <c r="ED15" s="102" t="s">
        <v>157</v>
      </c>
      <c r="EE15" s="104"/>
      <c r="EF15" s="104"/>
      <c r="EG15" s="104"/>
      <c r="EH15" s="104"/>
      <c r="EI15" s="104"/>
      <c r="EJ15" s="101"/>
      <c r="EK15" s="101"/>
      <c r="EL15" s="101"/>
      <c r="EM15" s="101"/>
      <c r="EN15" s="102" t="s">
        <v>157</v>
      </c>
      <c r="EO15" s="104"/>
      <c r="EP15" s="104"/>
      <c r="EQ15" s="104"/>
      <c r="ER15" s="104"/>
      <c r="ES15" s="104"/>
      <c r="ET15" s="101"/>
      <c r="EU15" s="101"/>
      <c r="EV15" s="101"/>
      <c r="EW15" s="101"/>
      <c r="EX15" s="101"/>
      <c r="EY15" s="102" t="s">
        <v>157</v>
      </c>
      <c r="EZ15" s="104"/>
      <c r="FA15" s="104"/>
      <c r="FB15" s="104"/>
      <c r="FC15" s="104"/>
      <c r="FD15" s="104"/>
      <c r="FE15" s="101"/>
      <c r="FF15" s="101"/>
      <c r="FG15" s="101"/>
      <c r="FH15" s="101"/>
      <c r="FI15" s="102" t="s">
        <v>157</v>
      </c>
      <c r="FJ15" s="104"/>
      <c r="FK15" s="104"/>
      <c r="FL15" s="104"/>
      <c r="FM15" s="104"/>
      <c r="FN15" s="104"/>
      <c r="FO15" s="101"/>
      <c r="FP15" s="101"/>
      <c r="FQ15" s="101"/>
      <c r="FR15" s="101"/>
      <c r="FS15" s="102" t="s">
        <v>157</v>
      </c>
      <c r="FT15" s="104"/>
      <c r="FU15" s="104"/>
      <c r="FV15" s="104"/>
      <c r="FW15" s="104"/>
      <c r="FX15" s="104"/>
      <c r="FY15" s="101"/>
      <c r="FZ15" s="101"/>
      <c r="GA15" s="101"/>
      <c r="GB15" s="101"/>
      <c r="GC15" s="102" t="s">
        <v>157</v>
      </c>
      <c r="GD15" s="104"/>
      <c r="GE15" s="104"/>
      <c r="GF15" s="104"/>
      <c r="GG15" s="104"/>
      <c r="GH15" s="104"/>
      <c r="GI15" s="101"/>
      <c r="GJ15" s="101"/>
      <c r="GK15" s="101"/>
      <c r="GL15" s="101"/>
      <c r="GM15" s="102" t="s">
        <v>157</v>
      </c>
      <c r="GN15" s="104"/>
      <c r="GO15" s="104"/>
      <c r="GP15" s="104"/>
      <c r="GQ15" s="104"/>
      <c r="GR15" s="104"/>
      <c r="GS15" s="101"/>
      <c r="GT15" s="101"/>
      <c r="GU15" s="101"/>
      <c r="GV15" s="101"/>
      <c r="GW15" s="101"/>
      <c r="GX15" s="102" t="s">
        <v>157</v>
      </c>
      <c r="GY15" s="104"/>
      <c r="GZ15" s="104"/>
      <c r="HA15" s="104"/>
      <c r="HB15" s="104"/>
      <c r="HC15" s="104"/>
      <c r="HD15" s="101"/>
      <c r="HE15" s="101"/>
      <c r="HF15" s="101"/>
      <c r="HG15" s="101"/>
      <c r="HH15" s="102" t="s">
        <v>157</v>
      </c>
      <c r="HI15" s="104"/>
      <c r="HJ15" s="104"/>
      <c r="HK15" s="104"/>
      <c r="HL15" s="104"/>
      <c r="HM15" s="104"/>
      <c r="HN15" s="101"/>
      <c r="HO15" s="101"/>
      <c r="HP15" s="101"/>
      <c r="HQ15" s="101"/>
      <c r="HR15" s="102" t="s">
        <v>157</v>
      </c>
      <c r="HS15" s="104"/>
      <c r="HT15" s="104"/>
      <c r="HU15" s="104"/>
      <c r="HV15" s="104"/>
      <c r="HW15" s="104"/>
      <c r="HX15" s="101"/>
      <c r="HY15" s="101"/>
      <c r="HZ15" s="101"/>
      <c r="IA15" s="101"/>
      <c r="IB15" s="102" t="s">
        <v>157</v>
      </c>
      <c r="IC15" s="104"/>
      <c r="ID15" s="104"/>
      <c r="IE15" s="104"/>
      <c r="IF15" s="104"/>
      <c r="IG15" s="104"/>
      <c r="IH15" s="101"/>
      <c r="II15" s="101"/>
      <c r="IJ15" s="101"/>
      <c r="IK15" s="101"/>
      <c r="IL15" s="102" t="s">
        <v>157</v>
      </c>
      <c r="IM15" s="104"/>
      <c r="IN15" s="104"/>
      <c r="IO15" s="104"/>
      <c r="IP15" s="104"/>
      <c r="IQ15" s="104"/>
      <c r="IR15" s="101"/>
      <c r="IS15" s="101"/>
      <c r="IT15" s="101"/>
      <c r="IU15" s="101"/>
      <c r="IV15" s="101"/>
      <c r="IW15" s="102" t="s">
        <v>157</v>
      </c>
      <c r="IX15" s="104"/>
      <c r="IY15" s="104"/>
      <c r="IZ15" s="104"/>
      <c r="JA15" s="104"/>
      <c r="JB15" s="104"/>
      <c r="JC15" s="101"/>
      <c r="JD15" s="101"/>
      <c r="JE15" s="101"/>
      <c r="JF15" s="101"/>
      <c r="JG15" s="102" t="s">
        <v>157</v>
      </c>
      <c r="JH15" s="104"/>
      <c r="JI15" s="104"/>
      <c r="JJ15" s="104"/>
      <c r="JK15" s="104"/>
      <c r="JL15" s="104"/>
      <c r="JM15" s="101"/>
      <c r="JN15" s="101"/>
      <c r="JO15" s="101"/>
      <c r="JP15" s="101"/>
      <c r="JQ15" s="102" t="s">
        <v>157</v>
      </c>
      <c r="JR15" s="104"/>
      <c r="JS15" s="104"/>
      <c r="JT15" s="104"/>
      <c r="JU15" s="104"/>
      <c r="JV15" s="104"/>
      <c r="JW15" s="101"/>
      <c r="JX15" s="101"/>
      <c r="JY15" s="101"/>
      <c r="JZ15" s="101"/>
      <c r="KA15" s="102" t="s">
        <v>157</v>
      </c>
      <c r="KB15" s="104"/>
      <c r="KC15" s="104"/>
      <c r="KD15" s="104"/>
      <c r="KE15" s="104"/>
      <c r="KF15" s="104"/>
      <c r="KG15" s="101"/>
      <c r="KH15" s="101"/>
      <c r="KI15" s="101"/>
      <c r="KJ15" s="101"/>
      <c r="KK15" s="102" t="s">
        <v>157</v>
      </c>
      <c r="KL15" s="104"/>
      <c r="KM15" s="104"/>
      <c r="KN15" s="104"/>
      <c r="KO15" s="104"/>
      <c r="KP15" s="104"/>
      <c r="KQ15" s="101"/>
      <c r="KR15" s="101"/>
      <c r="KS15" s="101"/>
      <c r="KT15" s="101"/>
      <c r="KU15" s="101"/>
      <c r="KV15" s="102" t="s">
        <v>157</v>
      </c>
      <c r="KW15" s="104"/>
      <c r="KX15" s="104"/>
      <c r="KY15" s="104"/>
      <c r="KZ15" s="104"/>
      <c r="LA15" s="104"/>
      <c r="LB15" s="101"/>
      <c r="LC15" s="101"/>
      <c r="LD15" s="101"/>
      <c r="LE15" s="101"/>
      <c r="LF15" s="102" t="s">
        <v>157</v>
      </c>
      <c r="LG15" s="104"/>
      <c r="LH15" s="104"/>
      <c r="LI15" s="104"/>
      <c r="LJ15" s="104"/>
      <c r="LK15" s="104"/>
      <c r="LL15" s="101"/>
      <c r="LM15" s="101"/>
      <c r="LN15" s="101"/>
      <c r="LO15" s="101"/>
      <c r="LP15" s="102" t="s">
        <v>157</v>
      </c>
      <c r="LQ15" s="104"/>
      <c r="LR15" s="104"/>
      <c r="LS15" s="104"/>
      <c r="LT15" s="104"/>
      <c r="LU15" s="104"/>
      <c r="LV15" s="101"/>
      <c r="LW15" s="101"/>
      <c r="LX15" s="101"/>
      <c r="LY15" s="101"/>
      <c r="LZ15" s="102" t="s">
        <v>157</v>
      </c>
      <c r="MA15" s="104"/>
      <c r="MB15" s="104"/>
      <c r="MC15" s="104"/>
      <c r="MD15" s="104"/>
      <c r="ME15" s="104"/>
      <c r="MF15" s="101"/>
      <c r="MG15" s="101"/>
      <c r="MH15" s="101"/>
      <c r="MI15" s="101"/>
      <c r="MJ15" s="102" t="s">
        <v>157</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200" t="s">
        <v>158</v>
      </c>
      <c r="C16" s="200"/>
      <c r="D16" s="101"/>
      <c r="E16" s="98">
        <f>E15+1</f>
        <v>2</v>
      </c>
      <c r="F16" s="200" t="s">
        <v>159</v>
      </c>
      <c r="G16" s="200"/>
      <c r="H16" s="103" t="s">
        <v>160</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200" t="s">
        <v>161</v>
      </c>
      <c r="C17" s="200"/>
      <c r="D17" s="101"/>
      <c r="E17" s="98">
        <f t="shared" ref="E17" si="8">E16+1</f>
        <v>3</v>
      </c>
      <c r="F17" s="200" t="s">
        <v>162</v>
      </c>
      <c r="G17" s="200"/>
      <c r="H17" s="103" t="s">
        <v>163</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164</v>
      </c>
      <c r="AY17" s="107">
        <f>IF(AY7="-",NA(),AY7)</f>
        <v>80.3</v>
      </c>
      <c r="AZ17" s="107">
        <f t="shared" ref="AZ17:BC17" si="9">IF(AZ7="-",NA(),AZ7)</f>
        <v>109.9</v>
      </c>
      <c r="BA17" s="107">
        <f t="shared" si="9"/>
        <v>109.8</v>
      </c>
      <c r="BB17" s="107">
        <f t="shared" si="9"/>
        <v>82</v>
      </c>
      <c r="BC17" s="107">
        <f t="shared" si="9"/>
        <v>121.4</v>
      </c>
      <c r="BD17" s="101"/>
      <c r="BE17" s="101"/>
      <c r="BF17" s="101"/>
      <c r="BG17" s="101"/>
      <c r="BH17" s="101"/>
      <c r="BI17" s="106" t="s">
        <v>164</v>
      </c>
      <c r="BJ17" s="107">
        <f>IF(BJ7="-",NA(),BJ7)</f>
        <v>255.3</v>
      </c>
      <c r="BK17" s="107">
        <f t="shared" ref="BK17:BN17" si="10">IF(BK7="-",NA(),BK7)</f>
        <v>397.7</v>
      </c>
      <c r="BL17" s="107">
        <f t="shared" si="10"/>
        <v>397.3</v>
      </c>
      <c r="BM17" s="107">
        <f t="shared" si="10"/>
        <v>278.60000000000002</v>
      </c>
      <c r="BN17" s="107">
        <f t="shared" si="10"/>
        <v>437.6</v>
      </c>
      <c r="BO17" s="101"/>
      <c r="BP17" s="101"/>
      <c r="BQ17" s="101"/>
      <c r="BR17" s="101"/>
      <c r="BS17" s="101"/>
      <c r="BT17" s="106" t="s">
        <v>164</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164</v>
      </c>
      <c r="CF17" s="107">
        <f>IF(CF7="-",NA(),CF7)</f>
        <v>15559.1</v>
      </c>
      <c r="CG17" s="107">
        <f t="shared" ref="CG17:CJ17" si="12">IF(CG7="-",NA(),CG7)</f>
        <v>11379.1</v>
      </c>
      <c r="CH17" s="107">
        <f t="shared" si="12"/>
        <v>10728.4</v>
      </c>
      <c r="CI17" s="107">
        <f t="shared" si="12"/>
        <v>14817.8</v>
      </c>
      <c r="CJ17" s="107">
        <f t="shared" si="12"/>
        <v>10495.3</v>
      </c>
      <c r="CK17" s="101"/>
      <c r="CL17" s="101"/>
      <c r="CM17" s="101"/>
      <c r="CN17" s="101"/>
      <c r="CO17" s="106" t="s">
        <v>164</v>
      </c>
      <c r="CP17" s="108">
        <f>IF(CP7="-",NA(),CP7)</f>
        <v>21912</v>
      </c>
      <c r="CQ17" s="108">
        <f t="shared" ref="CQ17:CT17" si="13">IF(CQ7="-",NA(),CQ7)</f>
        <v>34560</v>
      </c>
      <c r="CR17" s="108">
        <f t="shared" si="13"/>
        <v>35052</v>
      </c>
      <c r="CS17" s="108">
        <f t="shared" si="13"/>
        <v>22005</v>
      </c>
      <c r="CT17" s="108">
        <f t="shared" si="13"/>
        <v>39533</v>
      </c>
      <c r="CU17" s="101"/>
      <c r="CV17" s="101"/>
      <c r="CW17" s="101"/>
      <c r="CX17" s="101"/>
      <c r="CY17" s="101"/>
      <c r="CZ17" s="106" t="s">
        <v>164</v>
      </c>
      <c r="DA17" s="107">
        <f>IF(DA7="-",NA(),DA7)</f>
        <v>48.2</v>
      </c>
      <c r="DB17" s="107">
        <f t="shared" ref="DB17:DE17" si="14">IF(DB7="-",NA(),DB7)</f>
        <v>60.9</v>
      </c>
      <c r="DC17" s="107">
        <f t="shared" si="14"/>
        <v>65</v>
      </c>
      <c r="DD17" s="107">
        <f t="shared" si="14"/>
        <v>47.8</v>
      </c>
      <c r="DE17" s="107">
        <f t="shared" si="14"/>
        <v>64.400000000000006</v>
      </c>
      <c r="DF17" s="101"/>
      <c r="DG17" s="101"/>
      <c r="DH17" s="101"/>
      <c r="DI17" s="101"/>
      <c r="DJ17" s="106" t="s">
        <v>164</v>
      </c>
      <c r="DK17" s="107">
        <f>IF(DK7="-",NA(),DK7)</f>
        <v>5.8</v>
      </c>
      <c r="DL17" s="107">
        <f t="shared" ref="DL17:DO17" si="15">IF(DL7="-",NA(),DL7)</f>
        <v>3.7</v>
      </c>
      <c r="DM17" s="107">
        <f t="shared" si="15"/>
        <v>48</v>
      </c>
      <c r="DN17" s="107">
        <f t="shared" si="15"/>
        <v>34.200000000000003</v>
      </c>
      <c r="DO17" s="107">
        <f t="shared" si="15"/>
        <v>0</v>
      </c>
      <c r="DP17" s="101"/>
      <c r="DQ17" s="101"/>
      <c r="DR17" s="101"/>
      <c r="DS17" s="101"/>
      <c r="DT17" s="106" t="s">
        <v>164</v>
      </c>
      <c r="DU17" s="107">
        <f>IF(DU7="-",NA(),DU7)</f>
        <v>1073.7</v>
      </c>
      <c r="DV17" s="107">
        <f t="shared" ref="DV17:DY17" si="16">IF(DV7="-",NA(),DV7)</f>
        <v>786</v>
      </c>
      <c r="DW17" s="107">
        <f t="shared" si="16"/>
        <v>651.79999999999995</v>
      </c>
      <c r="DX17" s="107">
        <f t="shared" si="16"/>
        <v>819.8</v>
      </c>
      <c r="DY17" s="107">
        <f t="shared" si="16"/>
        <v>558.5</v>
      </c>
      <c r="DZ17" s="101"/>
      <c r="EA17" s="101"/>
      <c r="EB17" s="101"/>
      <c r="EC17" s="101"/>
      <c r="ED17" s="106" t="s">
        <v>164</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164</v>
      </c>
      <c r="EO17" s="107">
        <f>IF(EO7="-",NA(),EO7)</f>
        <v>0</v>
      </c>
      <c r="EP17" s="107">
        <f t="shared" ref="EP17:ES17" si="18">IF(EP7="-",NA(),EP7)</f>
        <v>0</v>
      </c>
      <c r="EQ17" s="107">
        <f t="shared" si="18"/>
        <v>0</v>
      </c>
      <c r="ER17" s="107">
        <f t="shared" si="18"/>
        <v>0</v>
      </c>
      <c r="ES17" s="107">
        <f t="shared" si="18"/>
        <v>0</v>
      </c>
      <c r="ET17" s="101"/>
      <c r="EU17" s="101"/>
      <c r="EV17" s="101"/>
      <c r="EW17" s="101"/>
      <c r="EX17" s="101"/>
      <c r="EY17" s="106" t="s">
        <v>164</v>
      </c>
      <c r="EZ17" s="107">
        <f>IF(EZ7="-",NA(),EZ7)</f>
        <v>48.2</v>
      </c>
      <c r="FA17" s="107">
        <f t="shared" ref="FA17:FD17" si="19">IF(FA7="-",NA(),FA7)</f>
        <v>60.9</v>
      </c>
      <c r="FB17" s="107">
        <f t="shared" si="19"/>
        <v>65</v>
      </c>
      <c r="FC17" s="107">
        <f t="shared" si="19"/>
        <v>47.8</v>
      </c>
      <c r="FD17" s="107">
        <f t="shared" si="19"/>
        <v>64.400000000000006</v>
      </c>
      <c r="FE17" s="101"/>
      <c r="FF17" s="101"/>
      <c r="FG17" s="101"/>
      <c r="FH17" s="101"/>
      <c r="FI17" s="106" t="s">
        <v>164</v>
      </c>
      <c r="FJ17" s="107">
        <f>IF(FJ7="-",NA(),FJ7)</f>
        <v>5.8</v>
      </c>
      <c r="FK17" s="107">
        <f t="shared" ref="FK17:FN17" si="20">IF(FK7="-",NA(),FK7)</f>
        <v>3.7</v>
      </c>
      <c r="FL17" s="107">
        <f t="shared" si="20"/>
        <v>48</v>
      </c>
      <c r="FM17" s="107">
        <f t="shared" si="20"/>
        <v>34.200000000000003</v>
      </c>
      <c r="FN17" s="107">
        <f t="shared" si="20"/>
        <v>0</v>
      </c>
      <c r="FO17" s="101"/>
      <c r="FP17" s="101"/>
      <c r="FQ17" s="101"/>
      <c r="FR17" s="101"/>
      <c r="FS17" s="106" t="s">
        <v>164</v>
      </c>
      <c r="FT17" s="107">
        <f>IF(FT7="-",NA(),FT7)</f>
        <v>1073.7</v>
      </c>
      <c r="FU17" s="107">
        <f t="shared" ref="FU17:FX17" si="21">IF(FU7="-",NA(),FU7)</f>
        <v>786</v>
      </c>
      <c r="FV17" s="107">
        <f t="shared" si="21"/>
        <v>651.79999999999995</v>
      </c>
      <c r="FW17" s="107">
        <f t="shared" si="21"/>
        <v>819.8</v>
      </c>
      <c r="FX17" s="107">
        <f t="shared" si="21"/>
        <v>558.5</v>
      </c>
      <c r="FY17" s="101"/>
      <c r="FZ17" s="101"/>
      <c r="GA17" s="101"/>
      <c r="GB17" s="101"/>
      <c r="GC17" s="106" t="s">
        <v>164</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164</v>
      </c>
      <c r="GN17" s="107">
        <f>IF(GN7="-",NA(),GN7)</f>
        <v>0</v>
      </c>
      <c r="GO17" s="107">
        <f t="shared" ref="GO17:GR17" si="23">IF(GO7="-",NA(),GO7)</f>
        <v>0</v>
      </c>
      <c r="GP17" s="107">
        <f t="shared" si="23"/>
        <v>0</v>
      </c>
      <c r="GQ17" s="107">
        <f t="shared" si="23"/>
        <v>0</v>
      </c>
      <c r="GR17" s="107">
        <f t="shared" si="23"/>
        <v>0</v>
      </c>
      <c r="GS17" s="101"/>
      <c r="GT17" s="101"/>
      <c r="GU17" s="101"/>
      <c r="GV17" s="101"/>
      <c r="GW17" s="101"/>
      <c r="GX17" s="106" t="s">
        <v>164</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164</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164</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164</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164</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164</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164</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164</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164</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164</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164</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164</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164</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164</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164</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200" t="s">
        <v>165</v>
      </c>
      <c r="C18" s="200"/>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166</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166</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166</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166</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166</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166</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166</v>
      </c>
      <c r="DK18" s="107">
        <f>IF(DP7="-",NA(),DP7)</f>
        <v>23.7</v>
      </c>
      <c r="DL18" s="107">
        <f t="shared" ref="DL18:DO18" si="45">IF(DQ7="-",NA(),DQ7)</f>
        <v>21.6</v>
      </c>
      <c r="DM18" s="107">
        <f t="shared" si="45"/>
        <v>13.7</v>
      </c>
      <c r="DN18" s="107">
        <f t="shared" si="45"/>
        <v>16.3</v>
      </c>
      <c r="DO18" s="107">
        <f t="shared" si="45"/>
        <v>14.2</v>
      </c>
      <c r="DP18" s="101"/>
      <c r="DQ18" s="101"/>
      <c r="DR18" s="101"/>
      <c r="DS18" s="101"/>
      <c r="DT18" s="106" t="s">
        <v>166</v>
      </c>
      <c r="DU18" s="107">
        <f>IF(DZ7="-",NA(),DZ7)</f>
        <v>126.1</v>
      </c>
      <c r="DV18" s="107">
        <f t="shared" ref="DV18:DY18" si="46">IF(EA7="-",NA(),EA7)</f>
        <v>102.3</v>
      </c>
      <c r="DW18" s="107">
        <f t="shared" si="46"/>
        <v>98.2</v>
      </c>
      <c r="DX18" s="107">
        <f t="shared" si="46"/>
        <v>100.3</v>
      </c>
      <c r="DY18" s="107">
        <f t="shared" si="46"/>
        <v>98.3</v>
      </c>
      <c r="DZ18" s="101"/>
      <c r="EA18" s="101"/>
      <c r="EB18" s="101"/>
      <c r="EC18" s="101"/>
      <c r="ED18" s="106" t="s">
        <v>166</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166</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166</v>
      </c>
      <c r="EZ18" s="107">
        <f>IF(OR(NOT($EZ$8),FE7="-"),NA(),FE7)</f>
        <v>67.5</v>
      </c>
      <c r="FA18" s="107">
        <f>IF(OR(NOT($EZ$8),FF7="-"),NA(),FF7)</f>
        <v>64</v>
      </c>
      <c r="FB18" s="107">
        <f>IF(OR(NOT($EZ$8),FG7="-"),NA(),FG7)</f>
        <v>56.1</v>
      </c>
      <c r="FC18" s="107">
        <f>IF(OR(NOT($EZ$8),FH7="-"),NA(),FH7)</f>
        <v>61.8</v>
      </c>
      <c r="FD18" s="107">
        <f>IF(OR(NOT($EZ$8),FI7="-"),NA(),FI7)</f>
        <v>61.6</v>
      </c>
      <c r="FE18" s="101"/>
      <c r="FF18" s="101"/>
      <c r="FG18" s="101"/>
      <c r="FH18" s="101"/>
      <c r="FI18" s="106" t="s">
        <v>166</v>
      </c>
      <c r="FJ18" s="107">
        <f>IF(OR(NOT($FJ$8),FO7="-"),NA(),FO7)</f>
        <v>29.2</v>
      </c>
      <c r="FK18" s="107">
        <f>IF(OR(NOT($FJ$8),FP7="-"),NA(),FP7)</f>
        <v>22.1</v>
      </c>
      <c r="FL18" s="107">
        <f>IF(OR(NOT($FJ$8),FQ7="-"),NA(),FQ7)</f>
        <v>16.7</v>
      </c>
      <c r="FM18" s="107">
        <f>IF(OR(NOT($FJ$8),FR7="-"),NA(),FR7)</f>
        <v>8.6999999999999993</v>
      </c>
      <c r="FN18" s="107">
        <f>IF(OR(NOT($FJ$8),FS7="-"),NA(),FS7)</f>
        <v>5.7</v>
      </c>
      <c r="FO18" s="101"/>
      <c r="FP18" s="101"/>
      <c r="FQ18" s="101"/>
      <c r="FR18" s="101"/>
      <c r="FS18" s="106" t="s">
        <v>166</v>
      </c>
      <c r="FT18" s="107">
        <f>IF(OR(NOT($FT$8),FY7="-"),NA(),FY7)</f>
        <v>362.4</v>
      </c>
      <c r="FU18" s="107">
        <f>IF(OR(NOT($FT$8),FZ7="-"),NA(),FZ7)</f>
        <v>279.2</v>
      </c>
      <c r="FV18" s="107">
        <f>IF(OR(NOT($FT$8),GA7="-"),NA(),GA7)</f>
        <v>333.7</v>
      </c>
      <c r="FW18" s="107">
        <f>IF(OR(NOT($FT$8),GB7="-"),NA(),GB7)</f>
        <v>351.4</v>
      </c>
      <c r="FX18" s="107">
        <f>IF(OR(NOT($FT$8),GC7="-"),NA(),GC7)</f>
        <v>390.3</v>
      </c>
      <c r="FY18" s="101"/>
      <c r="FZ18" s="101"/>
      <c r="GA18" s="101"/>
      <c r="GB18" s="101"/>
      <c r="GC18" s="106" t="s">
        <v>166</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166</v>
      </c>
      <c r="GN18" s="107">
        <f>IF(OR(NOT($GN$8),GS7="-"),NA(),GS7)</f>
        <v>37.700000000000003</v>
      </c>
      <c r="GO18" s="107">
        <f>IF(OR(NOT($GN$8),GT7="-"),NA(),GT7)</f>
        <v>56.2</v>
      </c>
      <c r="GP18" s="107">
        <f>IF(OR(NOT($GN$8),GU7="-"),NA(),GU7)</f>
        <v>58.4</v>
      </c>
      <c r="GQ18" s="107">
        <f>IF(OR(NOT($GN$8),GV7="-"),NA(),GV7)</f>
        <v>80.599999999999994</v>
      </c>
      <c r="GR18" s="107">
        <f>IF(OR(NOT($GN$8),GW7="-"),NA(),GW7)</f>
        <v>85.6</v>
      </c>
      <c r="GS18" s="101"/>
      <c r="GT18" s="101"/>
      <c r="GU18" s="101"/>
      <c r="GV18" s="101"/>
      <c r="GW18" s="101"/>
      <c r="GX18" s="106" t="s">
        <v>166</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166</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166</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166</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166</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166</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166</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166</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166</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166</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166</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166</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166</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166</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166</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200" t="s">
        <v>167</v>
      </c>
      <c r="C19" s="200"/>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151</v>
      </c>
      <c r="AY19" s="107">
        <f>$BI$7</f>
        <v>100</v>
      </c>
      <c r="AZ19" s="107">
        <f t="shared" ref="AZ19:BC19" si="49">$BI$7</f>
        <v>100</v>
      </c>
      <c r="BA19" s="107">
        <f t="shared" si="49"/>
        <v>100</v>
      </c>
      <c r="BB19" s="107">
        <f t="shared" si="49"/>
        <v>100</v>
      </c>
      <c r="BC19" s="107">
        <f t="shared" si="49"/>
        <v>100</v>
      </c>
      <c r="BD19" s="101"/>
      <c r="BE19" s="101"/>
      <c r="BF19" s="101"/>
      <c r="BG19" s="101"/>
      <c r="BH19" s="101"/>
      <c r="BI19" s="109" t="s">
        <v>151</v>
      </c>
      <c r="BJ19" s="107">
        <f>$BT$7</f>
        <v>100</v>
      </c>
      <c r="BK19" s="107">
        <f>$BT$7</f>
        <v>100</v>
      </c>
      <c r="BL19" s="107">
        <f>$BT$7</f>
        <v>100</v>
      </c>
      <c r="BM19" s="107">
        <f>$BT$7</f>
        <v>100</v>
      </c>
      <c r="BN19" s="107">
        <f>$BT$7</f>
        <v>100</v>
      </c>
      <c r="BO19" s="101"/>
      <c r="BP19" s="101"/>
      <c r="BQ19" s="101"/>
      <c r="BR19" s="101"/>
      <c r="BS19" s="101"/>
      <c r="BT19" s="109" t="s">
        <v>151</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200" t="s">
        <v>168</v>
      </c>
      <c r="C20" s="200"/>
      <c r="D20" s="101"/>
    </row>
    <row r="21" spans="1:374" x14ac:dyDescent="0.15">
      <c r="A21" s="98">
        <f t="shared" si="7"/>
        <v>7</v>
      </c>
      <c r="B21" s="200" t="s">
        <v>169</v>
      </c>
      <c r="C21" s="200"/>
      <c r="D21" s="101"/>
    </row>
    <row r="22" spans="1:374" x14ac:dyDescent="0.15">
      <c r="A22" s="98">
        <f t="shared" si="7"/>
        <v>8</v>
      </c>
      <c r="B22" s="200" t="s">
        <v>170</v>
      </c>
      <c r="C22" s="200"/>
      <c r="D22" s="101"/>
      <c r="E22" s="202" t="s">
        <v>171</v>
      </c>
      <c r="F22" s="203"/>
      <c r="G22" s="203"/>
      <c r="H22" s="203"/>
      <c r="I22" s="204"/>
    </row>
    <row r="23" spans="1:374" x14ac:dyDescent="0.15">
      <c r="A23" s="98">
        <f t="shared" si="7"/>
        <v>9</v>
      </c>
      <c r="B23" s="200" t="s">
        <v>172</v>
      </c>
      <c r="C23" s="200"/>
      <c r="D23" s="101"/>
      <c r="E23" s="205"/>
      <c r="F23" s="206"/>
      <c r="G23" s="206"/>
      <c r="H23" s="206"/>
      <c r="I23" s="207"/>
    </row>
    <row r="24" spans="1:374" x14ac:dyDescent="0.15">
      <c r="A24" s="98">
        <f t="shared" si="7"/>
        <v>10</v>
      </c>
      <c r="B24" s="200" t="s">
        <v>173</v>
      </c>
      <c r="C24" s="200"/>
      <c r="D24" s="101"/>
      <c r="E24" s="205"/>
      <c r="F24" s="206"/>
      <c r="G24" s="206"/>
      <c r="H24" s="206"/>
      <c r="I24" s="207"/>
    </row>
    <row r="25" spans="1:374" x14ac:dyDescent="0.15">
      <c r="A25" s="98">
        <f t="shared" si="7"/>
        <v>11</v>
      </c>
      <c r="B25" s="200" t="s">
        <v>174</v>
      </c>
      <c r="C25" s="200"/>
      <c r="D25" s="101"/>
      <c r="E25" s="205"/>
      <c r="F25" s="206"/>
      <c r="G25" s="206"/>
      <c r="H25" s="206"/>
      <c r="I25" s="207"/>
    </row>
    <row r="26" spans="1:374" x14ac:dyDescent="0.15">
      <c r="A26" s="98">
        <f t="shared" si="7"/>
        <v>12</v>
      </c>
      <c r="B26" s="200" t="s">
        <v>175</v>
      </c>
      <c r="C26" s="200"/>
      <c r="D26" s="101"/>
      <c r="E26" s="205"/>
      <c r="F26" s="206"/>
      <c r="G26" s="206"/>
      <c r="H26" s="206"/>
      <c r="I26" s="207"/>
    </row>
    <row r="27" spans="1:374" x14ac:dyDescent="0.15">
      <c r="A27" s="98">
        <f t="shared" si="7"/>
        <v>13</v>
      </c>
      <c r="B27" s="200" t="s">
        <v>176</v>
      </c>
      <c r="C27" s="200"/>
      <c r="D27" s="101"/>
      <c r="E27" s="205"/>
      <c r="F27" s="206"/>
      <c r="G27" s="206"/>
      <c r="H27" s="206"/>
      <c r="I27" s="207"/>
    </row>
    <row r="28" spans="1:374" x14ac:dyDescent="0.15">
      <c r="A28" s="98">
        <f t="shared" si="7"/>
        <v>14</v>
      </c>
      <c r="B28" s="200" t="s">
        <v>177</v>
      </c>
      <c r="C28" s="200"/>
      <c r="D28" s="101"/>
      <c r="E28" s="205"/>
      <c r="F28" s="206"/>
      <c r="G28" s="206"/>
      <c r="H28" s="206"/>
      <c r="I28" s="207"/>
    </row>
    <row r="29" spans="1:374" x14ac:dyDescent="0.15">
      <c r="A29" s="98">
        <f t="shared" si="7"/>
        <v>15</v>
      </c>
      <c r="B29" s="200" t="s">
        <v>178</v>
      </c>
      <c r="C29" s="200"/>
      <c r="D29" s="101"/>
      <c r="E29" s="205"/>
      <c r="F29" s="206"/>
      <c r="G29" s="206"/>
      <c r="H29" s="206"/>
      <c r="I29" s="207"/>
    </row>
    <row r="30" spans="1:374" x14ac:dyDescent="0.15">
      <c r="A30" s="98">
        <f t="shared" si="7"/>
        <v>16</v>
      </c>
      <c r="B30" s="200" t="s">
        <v>179</v>
      </c>
      <c r="C30" s="200"/>
      <c r="D30" s="101"/>
      <c r="E30" s="205"/>
      <c r="F30" s="206"/>
      <c r="G30" s="206"/>
      <c r="H30" s="206"/>
      <c r="I30" s="207"/>
    </row>
    <row r="31" spans="1:374" x14ac:dyDescent="0.15">
      <c r="A31" s="98">
        <f t="shared" si="7"/>
        <v>17</v>
      </c>
      <c r="B31" s="200" t="s">
        <v>180</v>
      </c>
      <c r="C31" s="200"/>
      <c r="D31" s="101"/>
      <c r="E31" s="205"/>
      <c r="F31" s="206"/>
      <c r="G31" s="206"/>
      <c r="H31" s="206"/>
      <c r="I31" s="207"/>
    </row>
    <row r="32" spans="1:374" x14ac:dyDescent="0.15">
      <c r="A32" s="98">
        <f t="shared" si="7"/>
        <v>18</v>
      </c>
      <c r="B32" s="200" t="s">
        <v>181</v>
      </c>
      <c r="C32" s="200"/>
      <c r="D32" s="101"/>
      <c r="E32" s="205"/>
      <c r="F32" s="206"/>
      <c r="G32" s="206"/>
      <c r="H32" s="206"/>
      <c r="I32" s="207"/>
    </row>
    <row r="33" spans="1:16" x14ac:dyDescent="0.15">
      <c r="A33" s="98">
        <f t="shared" si="7"/>
        <v>19</v>
      </c>
      <c r="B33" s="200" t="s">
        <v>182</v>
      </c>
      <c r="C33" s="200"/>
      <c r="D33" s="101"/>
      <c r="E33" s="205"/>
      <c r="F33" s="206"/>
      <c r="G33" s="206"/>
      <c r="H33" s="206"/>
      <c r="I33" s="207"/>
    </row>
    <row r="34" spans="1:16" x14ac:dyDescent="0.15">
      <c r="A34" s="98">
        <f t="shared" si="7"/>
        <v>20</v>
      </c>
      <c r="B34" s="200" t="s">
        <v>183</v>
      </c>
      <c r="C34" s="200"/>
      <c r="D34" s="101"/>
      <c r="E34" s="205"/>
      <c r="F34" s="206"/>
      <c r="G34" s="206"/>
      <c r="H34" s="206"/>
      <c r="I34" s="207"/>
    </row>
    <row r="35" spans="1:16" ht="25.5" customHeight="1" x14ac:dyDescent="0.15">
      <c r="E35" s="208"/>
      <c r="F35" s="209"/>
      <c r="G35" s="209"/>
      <c r="H35" s="209"/>
      <c r="I35" s="210"/>
    </row>
    <row r="37" spans="1:16" x14ac:dyDescent="0.15">
      <c r="L37" s="202" t="s">
        <v>171</v>
      </c>
      <c r="M37" s="203"/>
      <c r="N37" s="203"/>
      <c r="O37" s="203"/>
      <c r="P37" s="204"/>
    </row>
    <row r="38" spans="1:16" x14ac:dyDescent="0.15">
      <c r="L38" s="205"/>
      <c r="M38" s="206"/>
      <c r="N38" s="206"/>
      <c r="O38" s="206"/>
      <c r="P38" s="207"/>
    </row>
    <row r="39" spans="1:16" x14ac:dyDescent="0.15">
      <c r="L39" s="205"/>
      <c r="M39" s="206"/>
      <c r="N39" s="206"/>
      <c r="O39" s="206"/>
      <c r="P39" s="207"/>
    </row>
    <row r="40" spans="1:16" x14ac:dyDescent="0.15">
      <c r="L40" s="205"/>
      <c r="M40" s="206"/>
      <c r="N40" s="206"/>
      <c r="O40" s="206"/>
      <c r="P40" s="207"/>
    </row>
    <row r="41" spans="1:16" x14ac:dyDescent="0.15">
      <c r="L41" s="205"/>
      <c r="M41" s="206"/>
      <c r="N41" s="206"/>
      <c r="O41" s="206"/>
      <c r="P41" s="207"/>
    </row>
    <row r="42" spans="1:16" x14ac:dyDescent="0.15">
      <c r="L42" s="205"/>
      <c r="M42" s="206"/>
      <c r="N42" s="206"/>
      <c r="O42" s="206"/>
      <c r="P42" s="207"/>
    </row>
    <row r="43" spans="1:16" x14ac:dyDescent="0.15">
      <c r="L43" s="205"/>
      <c r="M43" s="206"/>
      <c r="N43" s="206"/>
      <c r="O43" s="206"/>
      <c r="P43" s="207"/>
    </row>
    <row r="44" spans="1:16" x14ac:dyDescent="0.15">
      <c r="L44" s="205"/>
      <c r="M44" s="206"/>
      <c r="N44" s="206"/>
      <c r="O44" s="206"/>
      <c r="P44" s="207"/>
    </row>
    <row r="45" spans="1:16" x14ac:dyDescent="0.15">
      <c r="L45" s="205"/>
      <c r="M45" s="206"/>
      <c r="N45" s="206"/>
      <c r="O45" s="206"/>
      <c r="P45" s="207"/>
    </row>
    <row r="46" spans="1:16" x14ac:dyDescent="0.15">
      <c r="L46" s="205"/>
      <c r="M46" s="206"/>
      <c r="N46" s="206"/>
      <c r="O46" s="206"/>
      <c r="P46" s="207"/>
    </row>
    <row r="47" spans="1:16" x14ac:dyDescent="0.15">
      <c r="L47" s="205"/>
      <c r="M47" s="206"/>
      <c r="N47" s="206"/>
      <c r="O47" s="206"/>
      <c r="P47" s="207"/>
    </row>
    <row r="48" spans="1:16" x14ac:dyDescent="0.15">
      <c r="L48" s="205"/>
      <c r="M48" s="206"/>
      <c r="N48" s="206"/>
      <c r="O48" s="206"/>
      <c r="P48" s="207"/>
    </row>
    <row r="49" spans="12:16" x14ac:dyDescent="0.15">
      <c r="L49" s="205"/>
      <c r="M49" s="206"/>
      <c r="N49" s="206"/>
      <c r="O49" s="206"/>
      <c r="P49" s="207"/>
    </row>
    <row r="50" spans="12:16" ht="26.25" customHeight="1" x14ac:dyDescent="0.15">
      <c r="L50" s="208"/>
      <c r="M50" s="209"/>
      <c r="N50" s="209"/>
      <c r="O50" s="209"/>
      <c r="P50" s="210"/>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2018-02-05T02:36:34Z</cp:lastPrinted>
  <dcterms:created xsi:type="dcterms:W3CDTF">2017-12-18T06:29:51Z</dcterms:created>
  <dcterms:modified xsi:type="dcterms:W3CDTF">2018-02-26T23:33:50Z</dcterms:modified>
</cp:coreProperties>
</file>