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<sst xmlns="http://schemas.openxmlformats.org/spreadsheetml/2006/main" count="217" uniqueCount="107">
  <si>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</si>
  <si>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</si>
  <si>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</si>
  <si>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</si>
  <si>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</si>
  <si>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</si>
  <si>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</si>
  <si>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</si>
  <si>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</si>
  <si>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</si>
  <si>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</si>
  <si>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</si>
  <si>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</si>
  <si>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</si>
  <si>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</si>
  <si>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</si>
  <si>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</si>
  <si>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</si>
  <si>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</si>
  <si>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</si>
  <si>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</si>
  <si>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</si>
  <si>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</si>
  <si>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</si>
  <si>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</si>
  <si>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</si>
  <si>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</si>
  <si>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</si>
  <si>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</si>
  <si>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</si>
  <si>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</si>
  <si>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</si>
  <si>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</si>
  <si>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</si>
  <si>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</si>
  <si>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</si>
  <si>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</si>
  <si>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</si>
  <si>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</si>
  <si>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</si>
  <si>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</si>
  <si>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</si>
  <si>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</si>
  <si>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</si>
  <si>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</si>
  <si>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</si>
  <si>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</si>
  <si>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</si>
  <si>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</si>
  <si>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</si>
  <si>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</si>
  <si>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</si>
  <si>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</si>
  <si>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</si>
  <si>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</si>
  <si>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</si>
  <si>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</si>
  <si>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</si>
  <si>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</si>
  <si>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</si>
  <si>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</si>
  <si>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</si>
  <si>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</si>
  <si>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</si>
  <si>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</si>
  <si>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</si>
  <si>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</si>
  <si>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</si>
  <si>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</si>
  <si>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</si>
  <si>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</si>
  <si>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</si>
  <si>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</si>
  <si>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</si>
  <si>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</si>
  <si>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</si>
  <si>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</si>
  <si>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</si>
  <si>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</si>
  <si>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</si>
  <si>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</si>
  <si>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</si>
  <si>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</si>
  <si>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</si>
  <si>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</si>
  <si>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</si>
  <si>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</si>
  <si>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</si>
  <si>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</si>
  <si>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</si>
  <si>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</si>
  <si>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</si>
  <si>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</si>
  <si>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北広島町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</si>
  <si>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</si>
  <si>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</si>
  <si>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</si>
  <si>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</si>
  <si>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</si>
  <si>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</si>
  <si>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</si>
  <si>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</si>
  <si>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</si>
  <si>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</si>
  <si>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数値自体は類似団体平均とほぼ同規模で推移している。平成27年度において50％足らずの減価償却率であるが、年数を経過するにつれて施設の老朽化も進んでいくことが想定されることから、維持修繕等への対応が必要になってくると考える。
②現在、管路経年化率は16％程度であるが、平成26年度から法定耐用年数を超える管路が出始めている。今後、この率は高くなっていくものと思われることから対応が必要となってくる。
③法定耐用年数を超える管路が出始めている状況である。管路も老朽化し始めており、徐々に更新に向けた対策も必要となってくることから、適正な時期に適正な管路更新ができるよう、計画的な資産管理を行いたい。</t>
    <phoneticPr fontId="4"/>
  </si>
  <si>
    <t>①経常収支比率は、総費用の増により対前年度比が減少している。しかしながら、単年度収支は黒字であり、また、類似団体平均と比較しても若干ではあるが上回っている状況である。
②累積欠損金は発生していない。
③流動比率は100％を超えていることから、当面の支払い能力はあると考える。しかし、流動資産は増加しているが、流動負債も増加傾向にあることから将来的な見込みを踏まえた分析が必要である。
④企業債残高対給水収益比率については、給水収益は横ばいであるが企業債現在高は順調に減少しており、比率自体も類似団体平均と比較しても低い数値で推移している。
⑤料金回収率は、平成27年度において100％を下回る数値となった。給水収益により費用が賄われていない状況にあることから、今後、こうした状況が続くようであれば、適切な歳入確保に向けた取組みが必要である。
⑥給水原価は、類似団体平均を下回る比率となっており、費用の面では比較的効率的な経営ができているものと考える。
⑦施設利用率は、類似団体平均を上回る利用率であり、施設は適正に稼働していると考える。有収率とともに100％に近づけるよう取組んでいきたい。
⑧有収率は、ここ数年80％台半ばで推移しており、施設自体は健全な稼働状況であると考える。施設稼働率とともに100％に近づけるよう取組んでいきたい。</t>
    <rPh sb="385" eb="387">
      <t>シタマワ</t>
    </rPh>
    <rPh sb="388" eb="390">
      <t>ヒリツ</t>
    </rPh>
    <rPh sb="397" eb="399">
      <t>ヒヨウ</t>
    </rPh>
    <rPh sb="400" eb="401">
      <t>メン</t>
    </rPh>
    <rPh sb="403" eb="405">
      <t>ヒカク</t>
    </rPh>
    <rPh sb="405" eb="406">
      <t>テキ</t>
    </rPh>
    <rPh sb="406" eb="409">
      <t>コウリツテキ</t>
    </rPh>
    <rPh sb="410" eb="412">
      <t>ケイエイ</t>
    </rPh>
    <rPh sb="421" eb="422">
      <t>カンガ</t>
    </rPh>
    <phoneticPr fontId="4"/>
  </si>
  <si>
    <t>　全体的な経営状況については、数値的には健全な値を示しているものと考える。しかしながら、年数が経過するにつれ、施設の老朽化にともなう維持管理費の増大などが想定されることから、平成28年度策定の経営戦略に基づき固定資産の適正な管理・更新、必要な資金の確保などの課題解消に向けて、より計画性のある運営を目指したい。また今後、簡易水道事業の統合を予定しており、それとあわせた健全運営の検討も必要となってくる。さらに、今後見込まれる人口減少や施設の老朽化等に対応するため、広域化による経営の可能性についても検討していきたい。</t>
    <rPh sb="87" eb="89">
      <t>ヘイセイ</t>
    </rPh>
    <rPh sb="91" eb="93">
      <t>ネンド</t>
    </rPh>
    <rPh sb="93" eb="95">
      <t>サクテイ</t>
    </rPh>
    <rPh sb="96" eb="98">
      <t>ケイエイ</t>
    </rPh>
    <rPh sb="98" eb="100">
      <t>センリャク</t>
    </rPh>
    <rPh sb="101" eb="102">
      <t>モト</t>
    </rPh>
    <rPh sb="205" eb="207">
      <t>コンゴ</t>
    </rPh>
    <rPh sb="207" eb="209">
      <t>ミコ</t>
    </rPh>
    <rPh sb="212" eb="214">
      <t>ジンコウ</t>
    </rPh>
    <rPh sb="214" eb="216">
      <t>ゲンショウ</t>
    </rPh>
    <rPh sb="217" eb="219">
      <t>シセツ</t>
    </rPh>
    <rPh sb="220" eb="223">
      <t>ロウキュウカ</t>
    </rPh>
    <rPh sb="223" eb="224">
      <t>トウ</t>
    </rPh>
    <rPh sb="225" eb="227">
      <t>タイオウ</t>
    </rPh>
    <rPh sb="232" eb="235">
      <t>コウイキカ</t>
    </rPh>
    <rPh sb="238" eb="240">
      <t>ケイエイ</t>
    </rPh>
    <rPh sb="241" eb="244">
      <t>カノウセイ</t>
    </rPh>
    <rPh sb="249" eb="25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</si>
</sst>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0.21</c:v>
                </c:pt>
                <c:pt idx="1">
                  <c:v>0</c:v>
                </c:pt>
                <c:pt idx="2">
                  <c:v>0</c:v>
                </c:pt>
                <c:pt idx="3">
                  <c:v>0</c:v>
                </c:pt>
                <c:pt idx="4" formatCode="#,##0.00;&quot;△&quot;#,##0.00;&quot;-&quot;">
                  <c:v>0.08</c:v>
                </c:pt>
              </c:numCache>
            </c:numRef>
          </c:val>
        </c:ser>
        <c:dLbls>
          <c:showLegendKey val="0"/>
          <c:showVal val="0"/>
          <c:showCatName val="0"/>
          <c:showSerName val="0"/>
          <c:showPercent val="0"/>
          <c:showBubbleSize val="0"/>
        </c:dLbls>
        <c:gapWidth val="150"/>
        <c:axId val="81091584"/>
        <c:axId val="8109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0.62</c:v>
                </c:pt>
                <c:pt idx="2">
                  <c:v>0.23</c:v>
                </c:pt>
                <c:pt idx="3">
                  <c:v>0.34</c:v>
                </c:pt>
                <c:pt idx="4">
                  <c:v>0.28999999999999998</c:v>
                </c:pt>
              </c:numCache>
            </c:numRef>
          </c:val>
          <c:smooth val="0"/>
        </c:ser>
        <c:dLbls>
          <c:showLegendKey val="0"/>
          <c:showVal val="0"/>
          <c:showCatName val="0"/>
          <c:showSerName val="0"/>
          <c:showPercent val="0"/>
          <c:showBubbleSize val="0"/>
        </c:dLbls>
        <c:marker val="1"/>
        <c:smooth val="0"/>
        <c:axId val="81091584"/>
        <c:axId val="81093760"/>
      </c:lineChart>
      <c:dateAx>
        <c:axId val="81091584"/>
        <c:scaling>
          <c:orientation val="minMax"/>
        </c:scaling>
        <c:delete val="1"/>
        <c:axPos val="b"/>
        <c:numFmt formatCode="ge" sourceLinked="1"/>
        <c:majorTickMark val="none"/>
        <c:minorTickMark val="none"/>
        <c:tickLblPos val="none"/>
        <c:crossAx val="81093760"/>
        <c:crosses val="autoZero"/>
        <c:auto val="1"/>
        <c:lblOffset val="100"/>
        <c:baseTimeUnit val="years"/>
      </c:dateAx>
      <c:valAx>
        <c:axId val="8109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74.16</c:v>
                </c:pt>
                <c:pt idx="1">
                  <c:v>76.790000000000006</c:v>
                </c:pt>
                <c:pt idx="2">
                  <c:v>81.010000000000005</c:v>
                </c:pt>
                <c:pt idx="3">
                  <c:v>80.03</c:v>
                </c:pt>
                <c:pt idx="4">
                  <c:v>79.44</c:v>
                </c:pt>
              </c:numCache>
            </c:numRef>
          </c:val>
        </c:ser>
        <c:dLbls>
          <c:showLegendKey val="0"/>
          <c:showVal val="0"/>
          <c:showCatName val="0"/>
          <c:showSerName val="0"/>
          <c:showPercent val="0"/>
          <c:showBubbleSize val="0"/>
        </c:dLbls>
        <c:gapWidth val="150"/>
        <c:axId val="82746752"/>
        <c:axId val="8276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38.770000000000003</c:v>
                </c:pt>
                <c:pt idx="1">
                  <c:v>40.119999999999997</c:v>
                </c:pt>
                <c:pt idx="2">
                  <c:v>41.24</c:v>
                </c:pt>
                <c:pt idx="3">
                  <c:v>40.700000000000003</c:v>
                </c:pt>
                <c:pt idx="4">
                  <c:v>39.909999999999997</c:v>
                </c:pt>
              </c:numCache>
            </c:numRef>
          </c:val>
          <c:smooth val="0"/>
        </c:ser>
        <c:dLbls>
          <c:showLegendKey val="0"/>
          <c:showVal val="0"/>
          <c:showCatName val="0"/>
          <c:showSerName val="0"/>
          <c:showPercent val="0"/>
          <c:showBubbleSize val="0"/>
        </c:dLbls>
        <c:marker val="1"/>
        <c:smooth val="0"/>
        <c:axId val="82746752"/>
        <c:axId val="82761216"/>
      </c:lineChart>
      <c:dateAx>
        <c:axId val="82746752"/>
        <c:scaling>
          <c:orientation val="minMax"/>
        </c:scaling>
        <c:delete val="1"/>
        <c:axPos val="b"/>
        <c:numFmt formatCode="ge" sourceLinked="1"/>
        <c:majorTickMark val="none"/>
        <c:minorTickMark val="none"/>
        <c:tickLblPos val="none"/>
        <c:crossAx val="82761216"/>
        <c:crosses val="autoZero"/>
        <c:auto val="1"/>
        <c:lblOffset val="100"/>
        <c:baseTimeUnit val="years"/>
      </c:dateAx>
      <c:valAx>
        <c:axId val="827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c:v>
                </c:pt>
                <c:pt idx="1">
                  <c:v>85.73</c:v>
                </c:pt>
                <c:pt idx="2">
                  <c:v>87.15</c:v>
                </c:pt>
                <c:pt idx="3">
                  <c:v>86.75</c:v>
                </c:pt>
                <c:pt idx="4">
                  <c:v>85.95</c:v>
                </c:pt>
              </c:numCache>
            </c:numRef>
          </c:val>
        </c:ser>
        <c:dLbls>
          <c:showLegendKey val="0"/>
          <c:showVal val="0"/>
          <c:showCatName val="0"/>
          <c:showSerName val="0"/>
          <c:showPercent val="0"/>
          <c:showBubbleSize val="0"/>
        </c:dLbls>
        <c:gapWidth val="150"/>
        <c:axId val="82775040"/>
        <c:axId val="827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77.69</c:v>
                </c:pt>
                <c:pt idx="1">
                  <c:v>76.87</c:v>
                </c:pt>
                <c:pt idx="2">
                  <c:v>74.900000000000006</c:v>
                </c:pt>
                <c:pt idx="3">
                  <c:v>74.61</c:v>
                </c:pt>
                <c:pt idx="4">
                  <c:v>75.62</c:v>
                </c:pt>
              </c:numCache>
            </c:numRef>
          </c:val>
          <c:smooth val="0"/>
        </c:ser>
        <c:dLbls>
          <c:showLegendKey val="0"/>
          <c:showVal val="0"/>
          <c:showCatName val="0"/>
          <c:showSerName val="0"/>
          <c:showPercent val="0"/>
          <c:showBubbleSize val="0"/>
        </c:dLbls>
        <c:marker val="1"/>
        <c:smooth val="0"/>
        <c:axId val="82775040"/>
        <c:axId val="82789504"/>
      </c:lineChart>
      <c:dateAx>
        <c:axId val="82775040"/>
        <c:scaling>
          <c:orientation val="minMax"/>
        </c:scaling>
        <c:delete val="1"/>
        <c:axPos val="b"/>
        <c:numFmt formatCode="ge" sourceLinked="1"/>
        <c:majorTickMark val="none"/>
        <c:minorTickMark val="none"/>
        <c:tickLblPos val="none"/>
        <c:crossAx val="82789504"/>
        <c:crosses val="autoZero"/>
        <c:auto val="1"/>
        <c:lblOffset val="100"/>
        <c:baseTimeUnit val="years"/>
      </c:dateAx>
      <c:valAx>
        <c:axId val="827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115.35</c:v>
                </c:pt>
                <c:pt idx="1">
                  <c:v>122.71</c:v>
                </c:pt>
                <c:pt idx="2">
                  <c:v>119.96</c:v>
                </c:pt>
                <c:pt idx="3">
                  <c:v>141.30000000000001</c:v>
                </c:pt>
                <c:pt idx="4">
                  <c:v>117.35</c:v>
                </c:pt>
              </c:numCache>
            </c:numRef>
          </c:val>
        </c:ser>
        <c:dLbls>
          <c:showLegendKey val="0"/>
          <c:showVal val="0"/>
          <c:showCatName val="0"/>
          <c:showSerName val="0"/>
          <c:showPercent val="0"/>
          <c:showBubbleSize val="0"/>
        </c:dLbls>
        <c:gapWidth val="150"/>
        <c:axId val="81267328"/>
        <c:axId val="8127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100.54</c:v>
                </c:pt>
                <c:pt idx="1">
                  <c:v>100.73</c:v>
                </c:pt>
                <c:pt idx="2">
                  <c:v>109.5</c:v>
                </c:pt>
                <c:pt idx="3">
                  <c:v>106.28</c:v>
                </c:pt>
                <c:pt idx="4">
                  <c:v>108.35</c:v>
                </c:pt>
              </c:numCache>
            </c:numRef>
          </c:val>
          <c:smooth val="0"/>
        </c:ser>
        <c:dLbls>
          <c:showLegendKey val="0"/>
          <c:showVal val="0"/>
          <c:showCatName val="0"/>
          <c:showSerName val="0"/>
          <c:showPercent val="0"/>
          <c:showBubbleSize val="0"/>
        </c:dLbls>
        <c:marker val="1"/>
        <c:smooth val="0"/>
        <c:axId val="81267328"/>
        <c:axId val="81277696"/>
      </c:lineChart>
      <c:dateAx>
        <c:axId val="81267328"/>
        <c:scaling>
          <c:orientation val="minMax"/>
        </c:scaling>
        <c:delete val="1"/>
        <c:axPos val="b"/>
        <c:numFmt formatCode="ge" sourceLinked="1"/>
        <c:majorTickMark val="none"/>
        <c:minorTickMark val="none"/>
        <c:tickLblPos val="none"/>
        <c:crossAx val="81277696"/>
        <c:crosses val="autoZero"/>
        <c:auto val="1"/>
        <c:lblOffset val="100"/>
        <c:baseTimeUnit val="years"/>
      </c:dateAx>
      <c:valAx>
        <c:axId val="8127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2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35.28</c:v>
                </c:pt>
                <c:pt idx="1">
                  <c:v>36.74</c:v>
                </c:pt>
                <c:pt idx="2">
                  <c:v>39.07</c:v>
                </c:pt>
                <c:pt idx="3">
                  <c:v>47.99</c:v>
                </c:pt>
                <c:pt idx="4">
                  <c:v>49.83</c:v>
                </c:pt>
              </c:numCache>
            </c:numRef>
          </c:val>
        </c:ser>
        <c:dLbls>
          <c:showLegendKey val="0"/>
          <c:showVal val="0"/>
          <c:showCatName val="0"/>
          <c:showSerName val="0"/>
          <c:showPercent val="0"/>
          <c:showBubbleSize val="0"/>
        </c:dLbls>
        <c:gapWidth val="150"/>
        <c:axId val="81287424"/>
        <c:axId val="8130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37.409999999999997</c:v>
                </c:pt>
                <c:pt idx="1">
                  <c:v>38.520000000000003</c:v>
                </c:pt>
                <c:pt idx="2">
                  <c:v>39.049999999999997</c:v>
                </c:pt>
                <c:pt idx="3">
                  <c:v>50.44</c:v>
                </c:pt>
                <c:pt idx="4">
                  <c:v>51.44</c:v>
                </c:pt>
              </c:numCache>
            </c:numRef>
          </c:val>
          <c:smooth val="0"/>
        </c:ser>
        <c:dLbls>
          <c:showLegendKey val="0"/>
          <c:showVal val="0"/>
          <c:showCatName val="0"/>
          <c:showSerName val="0"/>
          <c:showPercent val="0"/>
          <c:showBubbleSize val="0"/>
        </c:dLbls>
        <c:marker val="1"/>
        <c:smooth val="0"/>
        <c:axId val="81287424"/>
        <c:axId val="81301888"/>
      </c:lineChart>
      <c:dateAx>
        <c:axId val="81287424"/>
        <c:scaling>
          <c:orientation val="minMax"/>
        </c:scaling>
        <c:delete val="1"/>
        <c:axPos val="b"/>
        <c:numFmt formatCode="ge" sourceLinked="1"/>
        <c:majorTickMark val="none"/>
        <c:minorTickMark val="none"/>
        <c:tickLblPos val="none"/>
        <c:crossAx val="81301888"/>
        <c:crosses val="autoZero"/>
        <c:auto val="1"/>
        <c:lblOffset val="100"/>
        <c:baseTimeUnit val="years"/>
      </c:dateAx>
      <c:valAx>
        <c:axId val="8130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formatCode="#,##0.00;&quot;△&quot;#,##0.00;&quot;-&quot;">
                  <c:v>16.05</c:v>
                </c:pt>
                <c:pt idx="4" formatCode="#,##0.00;&quot;△&quot;#,##0.00;&quot;-&quot;">
                  <c:v>16.02</c:v>
                </c:pt>
              </c:numCache>
            </c:numRef>
          </c:val>
        </c:ser>
        <c:dLbls>
          <c:showLegendKey val="0"/>
          <c:showVal val="0"/>
          <c:showCatName val="0"/>
          <c:showSerName val="0"/>
          <c:showPercent val="0"/>
          <c:showBubbleSize val="0"/>
        </c:dLbls>
        <c:gapWidth val="150"/>
        <c:axId val="81340288"/>
        <c:axId val="813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5.74</c:v>
                </c:pt>
                <c:pt idx="1">
                  <c:v>6.76</c:v>
                </c:pt>
                <c:pt idx="2">
                  <c:v>8.18</c:v>
                </c:pt>
                <c:pt idx="3">
                  <c:v>9.64</c:v>
                </c:pt>
                <c:pt idx="4">
                  <c:v>11.68</c:v>
                </c:pt>
              </c:numCache>
            </c:numRef>
          </c:val>
          <c:smooth val="0"/>
        </c:ser>
        <c:dLbls>
          <c:showLegendKey val="0"/>
          <c:showVal val="0"/>
          <c:showCatName val="0"/>
          <c:showSerName val="0"/>
          <c:showPercent val="0"/>
          <c:showBubbleSize val="0"/>
        </c:dLbls>
        <c:marker val="1"/>
        <c:smooth val="0"/>
        <c:axId val="81340288"/>
        <c:axId val="81346560"/>
      </c:lineChart>
      <c:dateAx>
        <c:axId val="81340288"/>
        <c:scaling>
          <c:orientation val="minMax"/>
        </c:scaling>
        <c:delete val="1"/>
        <c:axPos val="b"/>
        <c:numFmt formatCode="ge" sourceLinked="1"/>
        <c:majorTickMark val="none"/>
        <c:minorTickMark val="none"/>
        <c:tickLblPos val="none"/>
        <c:crossAx val="81346560"/>
        <c:crosses val="autoZero"/>
        <c:auto val="1"/>
        <c:lblOffset val="100"/>
        <c:baseTimeUnit val="years"/>
      </c:dateAx>
      <c:valAx>
        <c:axId val="813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382784"/>
        <c:axId val="813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46.21</c:v>
                </c:pt>
                <c:pt idx="1">
                  <c:v>50.06</c:v>
                </c:pt>
                <c:pt idx="2">
                  <c:v>44.3</c:v>
                </c:pt>
                <c:pt idx="3">
                  <c:v>32.31</c:v>
                </c:pt>
                <c:pt idx="4">
                  <c:v>26.85</c:v>
                </c:pt>
              </c:numCache>
            </c:numRef>
          </c:val>
          <c:smooth val="0"/>
        </c:ser>
        <c:dLbls>
          <c:showLegendKey val="0"/>
          <c:showVal val="0"/>
          <c:showCatName val="0"/>
          <c:showSerName val="0"/>
          <c:showPercent val="0"/>
          <c:showBubbleSize val="0"/>
        </c:dLbls>
        <c:marker val="1"/>
        <c:smooth val="0"/>
        <c:axId val="81382784"/>
        <c:axId val="81393152"/>
      </c:lineChart>
      <c:dateAx>
        <c:axId val="81382784"/>
        <c:scaling>
          <c:orientation val="minMax"/>
        </c:scaling>
        <c:delete val="1"/>
        <c:axPos val="b"/>
        <c:numFmt formatCode="ge" sourceLinked="1"/>
        <c:majorTickMark val="none"/>
        <c:minorTickMark val="none"/>
        <c:tickLblPos val="none"/>
        <c:crossAx val="81393152"/>
        <c:crosses val="autoZero"/>
        <c:auto val="1"/>
        <c:lblOffset val="100"/>
        <c:baseTimeUnit val="years"/>
      </c:dateAx>
      <c:valAx>
        <c:axId val="81393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3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950.47</c:v>
                </c:pt>
                <c:pt idx="1">
                  <c:v>840.13</c:v>
                </c:pt>
                <c:pt idx="2">
                  <c:v>672.97</c:v>
                </c:pt>
                <c:pt idx="3">
                  <c:v>347.62</c:v>
                </c:pt>
                <c:pt idx="4">
                  <c:v>273.13</c:v>
                </c:pt>
              </c:numCache>
            </c:numRef>
          </c:val>
        </c:ser>
        <c:dLbls>
          <c:showLegendKey val="0"/>
          <c:showVal val="0"/>
          <c:showCatName val="0"/>
          <c:showSerName val="0"/>
          <c:showPercent val="0"/>
          <c:showBubbleSize val="0"/>
        </c:dLbls>
        <c:gapWidth val="150"/>
        <c:axId val="82550144"/>
        <c:axId val="825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2046.32</c:v>
                </c:pt>
                <c:pt idx="1">
                  <c:v>2322.9699999999998</c:v>
                </c:pt>
                <c:pt idx="2">
                  <c:v>2098.87</c:v>
                </c:pt>
                <c:pt idx="3">
                  <c:v>571.29999999999995</c:v>
                </c:pt>
                <c:pt idx="4">
                  <c:v>527.82000000000005</c:v>
                </c:pt>
              </c:numCache>
            </c:numRef>
          </c:val>
          <c:smooth val="0"/>
        </c:ser>
        <c:dLbls>
          <c:showLegendKey val="0"/>
          <c:showVal val="0"/>
          <c:showCatName val="0"/>
          <c:showSerName val="0"/>
          <c:showPercent val="0"/>
          <c:showBubbleSize val="0"/>
        </c:dLbls>
        <c:marker val="1"/>
        <c:smooth val="0"/>
        <c:axId val="82550144"/>
        <c:axId val="82556416"/>
      </c:lineChart>
      <c:dateAx>
        <c:axId val="82550144"/>
        <c:scaling>
          <c:orientation val="minMax"/>
        </c:scaling>
        <c:delete val="1"/>
        <c:axPos val="b"/>
        <c:numFmt formatCode="ge" sourceLinked="1"/>
        <c:majorTickMark val="none"/>
        <c:minorTickMark val="none"/>
        <c:tickLblPos val="none"/>
        <c:crossAx val="82556416"/>
        <c:crosses val="autoZero"/>
        <c:auto val="1"/>
        <c:lblOffset val="100"/>
        <c:baseTimeUnit val="years"/>
      </c:dateAx>
      <c:valAx>
        <c:axId val="82556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5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465.13</c:v>
                </c:pt>
                <c:pt idx="1">
                  <c:v>427.62</c:v>
                </c:pt>
                <c:pt idx="2">
                  <c:v>387.48</c:v>
                </c:pt>
                <c:pt idx="3">
                  <c:v>374.26</c:v>
                </c:pt>
                <c:pt idx="4">
                  <c:v>363.2</c:v>
                </c:pt>
              </c:numCache>
            </c:numRef>
          </c:val>
        </c:ser>
        <c:dLbls>
          <c:showLegendKey val="0"/>
          <c:showVal val="0"/>
          <c:showCatName val="0"/>
          <c:showSerName val="0"/>
          <c:showPercent val="0"/>
          <c:showBubbleSize val="0"/>
        </c:dLbls>
        <c:gapWidth val="150"/>
        <c:axId val="82572416"/>
        <c:axId val="825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592.66999999999996</c:v>
                </c:pt>
                <c:pt idx="1">
                  <c:v>547.41999999999996</c:v>
                </c:pt>
                <c:pt idx="2">
                  <c:v>536.9</c:v>
                </c:pt>
                <c:pt idx="3">
                  <c:v>495.43</c:v>
                </c:pt>
                <c:pt idx="4">
                  <c:v>488.5</c:v>
                </c:pt>
              </c:numCache>
            </c:numRef>
          </c:val>
          <c:smooth val="0"/>
        </c:ser>
        <c:dLbls>
          <c:showLegendKey val="0"/>
          <c:showVal val="0"/>
          <c:showCatName val="0"/>
          <c:showSerName val="0"/>
          <c:showPercent val="0"/>
          <c:showBubbleSize val="0"/>
        </c:dLbls>
        <c:marker val="1"/>
        <c:smooth val="0"/>
        <c:axId val="82572416"/>
        <c:axId val="82574336"/>
      </c:lineChart>
      <c:dateAx>
        <c:axId val="82572416"/>
        <c:scaling>
          <c:orientation val="minMax"/>
        </c:scaling>
        <c:delete val="1"/>
        <c:axPos val="b"/>
        <c:numFmt formatCode="ge" sourceLinked="1"/>
        <c:majorTickMark val="none"/>
        <c:minorTickMark val="none"/>
        <c:tickLblPos val="none"/>
        <c:crossAx val="82574336"/>
        <c:crosses val="autoZero"/>
        <c:auto val="1"/>
        <c:lblOffset val="100"/>
        <c:baseTimeUnit val="years"/>
      </c:dateAx>
      <c:valAx>
        <c:axId val="82574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5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104.1</c:v>
                </c:pt>
                <c:pt idx="1">
                  <c:v>104.18</c:v>
                </c:pt>
                <c:pt idx="2">
                  <c:v>103.84</c:v>
                </c:pt>
                <c:pt idx="3">
                  <c:v>117.68</c:v>
                </c:pt>
                <c:pt idx="4">
                  <c:v>94.98</c:v>
                </c:pt>
              </c:numCache>
            </c:numRef>
          </c:val>
        </c:ser>
        <c:dLbls>
          <c:showLegendKey val="0"/>
          <c:showVal val="0"/>
          <c:showCatName val="0"/>
          <c:showSerName val="0"/>
          <c:showPercent val="0"/>
          <c:showBubbleSize val="0"/>
        </c:dLbls>
        <c:gapWidth val="150"/>
        <c:axId val="82629376"/>
        <c:axId val="8263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81.56</c:v>
                </c:pt>
                <c:pt idx="1">
                  <c:v>80.62</c:v>
                </c:pt>
                <c:pt idx="2">
                  <c:v>80.010000000000005</c:v>
                </c:pt>
                <c:pt idx="3">
                  <c:v>81.900000000000006</c:v>
                </c:pt>
                <c:pt idx="4">
                  <c:v>82.42</c:v>
                </c:pt>
              </c:numCache>
            </c:numRef>
          </c:val>
          <c:smooth val="0"/>
        </c:ser>
        <c:dLbls>
          <c:showLegendKey val="0"/>
          <c:showVal val="0"/>
          <c:showCatName val="0"/>
          <c:showSerName val="0"/>
          <c:showPercent val="0"/>
          <c:showBubbleSize val="0"/>
        </c:dLbls>
        <c:marker val="1"/>
        <c:smooth val="0"/>
        <c:axId val="82629376"/>
        <c:axId val="82631296"/>
      </c:lineChart>
      <c:dateAx>
        <c:axId val="82629376"/>
        <c:scaling>
          <c:orientation val="minMax"/>
        </c:scaling>
        <c:delete val="1"/>
        <c:axPos val="b"/>
        <c:numFmt formatCode="ge" sourceLinked="1"/>
        <c:majorTickMark val="none"/>
        <c:minorTickMark val="none"/>
        <c:tickLblPos val="none"/>
        <c:crossAx val="82631296"/>
        <c:crosses val="autoZero"/>
        <c:auto val="1"/>
        <c:lblOffset val="100"/>
        <c:baseTimeUnit val="years"/>
      </c:dateAx>
      <c:valAx>
        <c:axId val="826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160.18</c:v>
                </c:pt>
                <c:pt idx="1">
                  <c:v>158.65</c:v>
                </c:pt>
                <c:pt idx="2">
                  <c:v>160.84</c:v>
                </c:pt>
                <c:pt idx="3">
                  <c:v>143.19</c:v>
                </c:pt>
                <c:pt idx="4">
                  <c:v>176.33</c:v>
                </c:pt>
              </c:numCache>
            </c:numRef>
          </c:val>
        </c:ser>
        <c:dLbls>
          <c:showLegendKey val="0"/>
          <c:showVal val="0"/>
          <c:showCatName val="0"/>
          <c:showSerName val="0"/>
          <c:showPercent val="0"/>
          <c:showBubbleSize val="0"/>
        </c:dLbls>
        <c:gapWidth val="150"/>
        <c:axId val="82726912"/>
        <c:axId val="8272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227.44</c:v>
                </c:pt>
                <c:pt idx="1">
                  <c:v>229.31</c:v>
                </c:pt>
                <c:pt idx="2">
                  <c:v>232.46</c:v>
                </c:pt>
                <c:pt idx="3">
                  <c:v>227.97</c:v>
                </c:pt>
                <c:pt idx="4">
                  <c:v>226.99</c:v>
                </c:pt>
              </c:numCache>
            </c:numRef>
          </c:val>
          <c:smooth val="0"/>
        </c:ser>
        <c:dLbls>
          <c:showLegendKey val="0"/>
          <c:showVal val="0"/>
          <c:showCatName val="0"/>
          <c:showSerName val="0"/>
          <c:showPercent val="0"/>
          <c:showBubbleSize val="0"/>
        </c:dLbls>
        <c:marker val="1"/>
        <c:smooth val="0"/>
        <c:axId val="82726912"/>
        <c:axId val="82728832"/>
      </c:lineChart>
      <c:dateAx>
        <c:axId val="82726912"/>
        <c:scaling>
          <c:orientation val="minMax"/>
        </c:scaling>
        <c:delete val="1"/>
        <c:axPos val="b"/>
        <c:numFmt formatCode="ge" sourceLinked="1"/>
        <c:majorTickMark val="none"/>
        <c:minorTickMark val="none"/>
        <c:tickLblPos val="none"/>
        <c:crossAx val="82728832"/>
        <c:crosses val="autoZero"/>
        <c:auto val="1"/>
        <c:lblOffset val="100"/>
        <c:baseTimeUnit val="years"/>
      </c:dateAx>
      <c:valAx>
        <c:axId val="827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2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広島県　北広島町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7"/>
      <c r="D7" s="77"/>
      <c r="E7" s="77"/>
      <c r="F7" s="77"/>
      <c r="G7" s="77"/>
      <c r="H7" s="77"/>
      <c r="I7" s="78"/>
      <c r="J7" s="76" t="s">
        <v>2</v>
      </c>
      <c r="K7" s="77"/>
      <c r="L7" s="77"/>
      <c r="M7" s="77"/>
      <c r="N7" s="77"/>
      <c r="O7" s="77"/>
      <c r="P7" s="77"/>
      <c r="Q7" s="78"/>
      <c r="R7" s="76" t="s">
        <v>3</v>
      </c>
      <c r="S7" s="77"/>
      <c r="T7" s="77"/>
      <c r="U7" s="77"/>
      <c r="V7" s="77"/>
      <c r="W7" s="77"/>
      <c r="X7" s="77"/>
      <c r="Y7" s="78"/>
      <c r="Z7" s="76" t="s">
        <v>4</v>
      </c>
      <c r="AA7" s="77"/>
      <c r="AB7" s="77"/>
      <c r="AC7" s="77"/>
      <c r="AD7" s="77"/>
      <c r="AE7" s="77"/>
      <c r="AF7" s="77"/>
      <c r="AG7" s="78"/>
      <c r="AH7" s="3"/>
      <c r="AI7" s="76" t="s">
        <v>5</v>
      </c>
      <c r="AJ7" s="77"/>
      <c r="AK7" s="77"/>
      <c r="AL7" s="77"/>
      <c r="AM7" s="77"/>
      <c r="AN7" s="77"/>
      <c r="AO7" s="77"/>
      <c r="AP7" s="78"/>
      <c r="AQ7" s="65" t="s">
        <v>6</v>
      </c>
      <c r="AR7" s="65"/>
      <c r="AS7" s="65"/>
      <c r="AT7" s="65"/>
      <c r="AU7" s="65"/>
      <c r="AV7" s="65"/>
      <c r="AW7" s="65"/>
      <c r="AX7" s="65"/>
      <c r="AY7" s="65" t="s">
        <v>7</v>
      </c>
      <c r="AZ7" s="65"/>
      <c r="BA7" s="65"/>
      <c r="BB7" s="65"/>
      <c r="BC7" s="65"/>
      <c r="BD7" s="65"/>
      <c r="BE7" s="65"/>
      <c r="BF7" s="65"/>
      <c r="BG7" s="3"/>
      <c r="BH7" s="3"/>
      <c r="BI7" s="3"/>
      <c r="BJ7" s="3"/>
      <c r="BK7" s="3"/>
      <c r="BL7" s="4" t="s">
        <v>8</v>
      </c>
      <c r="BM7" s="5"/>
      <c r="BN7" s="5"/>
      <c r="BO7" s="5"/>
      <c r="BP7" s="5"/>
      <c r="BQ7" s="5"/>
      <c r="BR7" s="5"/>
      <c r="BS7" s="5"/>
      <c r="BT7" s="5"/>
      <c r="BU7" s="5"/>
      <c r="BV7" s="5"/>
      <c r="BW7" s="5"/>
      <c r="BX7" s="5"/>
      <c r="BY7" s="6"/>
    </row>
    <row r="8" spans="1:78" ht="18.75" customHeight="1">
      <c r="A8" s="2"/>
      <c r="B8" s="68" t="str">
        <f>データ!I6</f>
        <v>法適用</v>
      </c>
      <c r="C8" s="69"/>
      <c r="D8" s="69"/>
      <c r="E8" s="69"/>
      <c r="F8" s="69"/>
      <c r="G8" s="69"/>
      <c r="H8" s="69"/>
      <c r="I8" s="70"/>
      <c r="J8" s="68" t="str">
        <f>データ!J6</f>
        <v>水道事業</v>
      </c>
      <c r="K8" s="69"/>
      <c r="L8" s="69"/>
      <c r="M8" s="69"/>
      <c r="N8" s="69"/>
      <c r="O8" s="69"/>
      <c r="P8" s="69"/>
      <c r="Q8" s="70"/>
      <c r="R8" s="68" t="str">
        <f>データ!K6</f>
        <v>末端給水事業</v>
      </c>
      <c r="S8" s="69"/>
      <c r="T8" s="69"/>
      <c r="U8" s="69"/>
      <c r="V8" s="69"/>
      <c r="W8" s="69"/>
      <c r="X8" s="69"/>
      <c r="Y8" s="70"/>
      <c r="Z8" s="68" t="str">
        <f>データ!L6</f>
        <v>A9</v>
      </c>
      <c r="AA8" s="69"/>
      <c r="AB8" s="69"/>
      <c r="AC8" s="69"/>
      <c r="AD8" s="69"/>
      <c r="AE8" s="69"/>
      <c r="AF8" s="69"/>
      <c r="AG8" s="70"/>
      <c r="AH8" s="3"/>
      <c r="AI8" s="71">
        <f>データ!Q6</f>
        <v>19459</v>
      </c>
      <c r="AJ8" s="72"/>
      <c r="AK8" s="72"/>
      <c r="AL8" s="72"/>
      <c r="AM8" s="72"/>
      <c r="AN8" s="72"/>
      <c r="AO8" s="72"/>
      <c r="AP8" s="73"/>
      <c r="AQ8" s="54">
        <f>データ!R6</f>
        <v>646.20000000000005</v>
      </c>
      <c r="AR8" s="54"/>
      <c r="AS8" s="54"/>
      <c r="AT8" s="54"/>
      <c r="AU8" s="54"/>
      <c r="AV8" s="54"/>
      <c r="AW8" s="54"/>
      <c r="AX8" s="54"/>
      <c r="AY8" s="54">
        <f>データ!S6</f>
        <v>30.11</v>
      </c>
      <c r="AZ8" s="54"/>
      <c r="BA8" s="54"/>
      <c r="BB8" s="54"/>
      <c r="BC8" s="54"/>
      <c r="BD8" s="54"/>
      <c r="BE8" s="54"/>
      <c r="BF8" s="54"/>
      <c r="BG8" s="3"/>
      <c r="BH8" s="3"/>
      <c r="BI8" s="3"/>
      <c r="BJ8" s="3"/>
      <c r="BK8" s="3"/>
      <c r="BL8" s="63" t="s">
        <v>9</v>
      </c>
      <c r="BM8" s="64"/>
      <c r="BN8" s="7" t="s">
        <v>10</v>
      </c>
      <c r="BO8" s="8"/>
      <c r="BP8" s="8"/>
      <c r="BQ8" s="8"/>
      <c r="BR8" s="8"/>
      <c r="BS8" s="8"/>
      <c r="BT8" s="8"/>
      <c r="BU8" s="8"/>
      <c r="BV8" s="8"/>
      <c r="BW8" s="8"/>
      <c r="BX8" s="8"/>
      <c r="BY8" s="9"/>
    </row>
    <row r="9" spans="1:78" ht="18.75" customHeight="1">
      <c r="A9" s="2"/>
      <c r="B9" s="65" t="s">
        <v>11</v>
      </c>
      <c r="C9" s="65"/>
      <c r="D9" s="65"/>
      <c r="E9" s="65"/>
      <c r="F9" s="65"/>
      <c r="G9" s="65"/>
      <c r="H9" s="65"/>
      <c r="I9" s="65"/>
      <c r="J9" s="65" t="s">
        <v>12</v>
      </c>
      <c r="K9" s="65"/>
      <c r="L9" s="65"/>
      <c r="M9" s="65"/>
      <c r="N9" s="65"/>
      <c r="O9" s="65"/>
      <c r="P9" s="65"/>
      <c r="Q9" s="65"/>
      <c r="R9" s="65" t="s">
        <v>13</v>
      </c>
      <c r="S9" s="65"/>
      <c r="T9" s="65"/>
      <c r="U9" s="65"/>
      <c r="V9" s="65"/>
      <c r="W9" s="65"/>
      <c r="X9" s="65"/>
      <c r="Y9" s="65"/>
      <c r="Z9" s="65" t="s">
        <v>14</v>
      </c>
      <c r="AA9" s="65"/>
      <c r="AB9" s="65"/>
      <c r="AC9" s="65"/>
      <c r="AD9" s="65"/>
      <c r="AE9" s="65"/>
      <c r="AF9" s="65"/>
      <c r="AG9" s="65"/>
      <c r="AH9" s="3"/>
      <c r="AI9" s="65" t="s">
        <v>15</v>
      </c>
      <c r="AJ9" s="65"/>
      <c r="AK9" s="65"/>
      <c r="AL9" s="65"/>
      <c r="AM9" s="65"/>
      <c r="AN9" s="65"/>
      <c r="AO9" s="65"/>
      <c r="AP9" s="65"/>
      <c r="AQ9" s="65" t="s">
        <v>16</v>
      </c>
      <c r="AR9" s="65"/>
      <c r="AS9" s="65"/>
      <c r="AT9" s="65"/>
      <c r="AU9" s="65"/>
      <c r="AV9" s="65"/>
      <c r="AW9" s="65"/>
      <c r="AX9" s="65"/>
      <c r="AY9" s="65" t="s">
        <v>17</v>
      </c>
      <c r="AZ9" s="65"/>
      <c r="BA9" s="65"/>
      <c r="BB9" s="65"/>
      <c r="BC9" s="65"/>
      <c r="BD9" s="65"/>
      <c r="BE9" s="65"/>
      <c r="BF9" s="65"/>
      <c r="BG9" s="3"/>
      <c r="BH9" s="3"/>
      <c r="BI9" s="3"/>
      <c r="BJ9" s="3"/>
      <c r="BK9" s="3"/>
      <c r="BL9" s="66" t="s">
        <v>18</v>
      </c>
      <c r="BM9" s="67"/>
      <c r="BN9" s="10" t="s">
        <v>19</v>
      </c>
      <c r="BO9" s="11"/>
      <c r="BP9" s="11"/>
      <c r="BQ9" s="11"/>
      <c r="BR9" s="11"/>
      <c r="BS9" s="11"/>
      <c r="BT9" s="11"/>
      <c r="BU9" s="11"/>
      <c r="BV9" s="11"/>
      <c r="BW9" s="11"/>
      <c r="BX9" s="11"/>
      <c r="BY9" s="12"/>
    </row>
    <row r="10" spans="1:78" ht="18.75" customHeight="1">
      <c r="A10" s="2"/>
      <c r="B10" s="54" t="str">
        <f>データ!M6</f>
        <v>-</v>
      </c>
      <c r="C10" s="54"/>
      <c r="D10" s="54"/>
      <c r="E10" s="54"/>
      <c r="F10" s="54"/>
      <c r="G10" s="54"/>
      <c r="H10" s="54"/>
      <c r="I10" s="54"/>
      <c r="J10" s="54">
        <f>データ!N6</f>
        <v>60.48</v>
      </c>
      <c r="K10" s="54"/>
      <c r="L10" s="54"/>
      <c r="M10" s="54"/>
      <c r="N10" s="54"/>
      <c r="O10" s="54"/>
      <c r="P10" s="54"/>
      <c r="Q10" s="54"/>
      <c r="R10" s="54">
        <f>データ!O6</f>
        <v>24.12</v>
      </c>
      <c r="S10" s="54"/>
      <c r="T10" s="54"/>
      <c r="U10" s="54"/>
      <c r="V10" s="54"/>
      <c r="W10" s="54"/>
      <c r="X10" s="54"/>
      <c r="Y10" s="54"/>
      <c r="Z10" s="62">
        <f>データ!P6</f>
        <v>3056</v>
      </c>
      <c r="AA10" s="62"/>
      <c r="AB10" s="62"/>
      <c r="AC10" s="62"/>
      <c r="AD10" s="62"/>
      <c r="AE10" s="62"/>
      <c r="AF10" s="62"/>
      <c r="AG10" s="62"/>
      <c r="AH10" s="2"/>
      <c r="AI10" s="62">
        <f>データ!T6</f>
        <v>4672</v>
      </c>
      <c r="AJ10" s="62"/>
      <c r="AK10" s="62"/>
      <c r="AL10" s="62"/>
      <c r="AM10" s="62"/>
      <c r="AN10" s="62"/>
      <c r="AO10" s="62"/>
      <c r="AP10" s="62"/>
      <c r="AQ10" s="54">
        <f>データ!U6</f>
        <v>5.6</v>
      </c>
      <c r="AR10" s="54"/>
      <c r="AS10" s="54"/>
      <c r="AT10" s="54"/>
      <c r="AU10" s="54"/>
      <c r="AV10" s="54"/>
      <c r="AW10" s="54"/>
      <c r="AX10" s="54"/>
      <c r="AY10" s="54">
        <f>データ!V6</f>
        <v>834.29</v>
      </c>
      <c r="AZ10" s="54"/>
      <c r="BA10" s="54"/>
      <c r="BB10" s="54"/>
      <c r="BC10" s="54"/>
      <c r="BD10" s="54"/>
      <c r="BE10" s="54"/>
      <c r="BF10" s="54"/>
      <c r="BG10" s="2"/>
      <c r="BH10" s="2"/>
      <c r="BI10" s="2"/>
      <c r="BJ10" s="2"/>
      <c r="BK10" s="2"/>
      <c r="BL10" s="55" t="s">
        <v>20</v>
      </c>
      <c r="BM10" s="56"/>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22</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23</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24</v>
      </c>
      <c r="BM14" s="42"/>
      <c r="BN14" s="42"/>
      <c r="BO14" s="42"/>
      <c r="BP14" s="42"/>
      <c r="BQ14" s="42"/>
      <c r="BR14" s="42"/>
      <c r="BS14" s="42"/>
      <c r="BT14" s="42"/>
      <c r="BU14" s="42"/>
      <c r="BV14" s="42"/>
      <c r="BW14" s="42"/>
      <c r="BX14" s="42"/>
      <c r="BY14" s="42"/>
      <c r="BZ14" s="43"/>
    </row>
    <row r="15" spans="1:78" ht="13.5" customHeight="1">
      <c r="A15" s="2"/>
      <c r="B15" s="51"/>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3"/>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7" t="s">
        <v>105</v>
      </c>
      <c r="BM16" s="88"/>
      <c r="BN16" s="88"/>
      <c r="BO16" s="88"/>
      <c r="BP16" s="88"/>
      <c r="BQ16" s="88"/>
      <c r="BR16" s="88"/>
      <c r="BS16" s="88"/>
      <c r="BT16" s="88"/>
      <c r="BU16" s="88"/>
      <c r="BV16" s="88"/>
      <c r="BW16" s="88"/>
      <c r="BX16" s="88"/>
      <c r="BY16" s="88"/>
      <c r="BZ16" s="8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7"/>
      <c r="BM17" s="88"/>
      <c r="BN17" s="88"/>
      <c r="BO17" s="88"/>
      <c r="BP17" s="88"/>
      <c r="BQ17" s="88"/>
      <c r="BR17" s="88"/>
      <c r="BS17" s="88"/>
      <c r="BT17" s="88"/>
      <c r="BU17" s="88"/>
      <c r="BV17" s="88"/>
      <c r="BW17" s="88"/>
      <c r="BX17" s="88"/>
      <c r="BY17" s="88"/>
      <c r="BZ17" s="8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7"/>
      <c r="BM18" s="88"/>
      <c r="BN18" s="88"/>
      <c r="BO18" s="88"/>
      <c r="BP18" s="88"/>
      <c r="BQ18" s="88"/>
      <c r="BR18" s="88"/>
      <c r="BS18" s="88"/>
      <c r="BT18" s="88"/>
      <c r="BU18" s="88"/>
      <c r="BV18" s="88"/>
      <c r="BW18" s="88"/>
      <c r="BX18" s="88"/>
      <c r="BY18" s="88"/>
      <c r="BZ18" s="8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7"/>
      <c r="BM19" s="88"/>
      <c r="BN19" s="88"/>
      <c r="BO19" s="88"/>
      <c r="BP19" s="88"/>
      <c r="BQ19" s="88"/>
      <c r="BR19" s="88"/>
      <c r="BS19" s="88"/>
      <c r="BT19" s="88"/>
      <c r="BU19" s="88"/>
      <c r="BV19" s="88"/>
      <c r="BW19" s="88"/>
      <c r="BX19" s="88"/>
      <c r="BY19" s="88"/>
      <c r="BZ19" s="8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7"/>
      <c r="BM20" s="88"/>
      <c r="BN20" s="88"/>
      <c r="BO20" s="88"/>
      <c r="BP20" s="88"/>
      <c r="BQ20" s="88"/>
      <c r="BR20" s="88"/>
      <c r="BS20" s="88"/>
      <c r="BT20" s="88"/>
      <c r="BU20" s="88"/>
      <c r="BV20" s="88"/>
      <c r="BW20" s="88"/>
      <c r="BX20" s="88"/>
      <c r="BY20" s="88"/>
      <c r="BZ20" s="8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7"/>
      <c r="BM21" s="88"/>
      <c r="BN21" s="88"/>
      <c r="BO21" s="88"/>
      <c r="BP21" s="88"/>
      <c r="BQ21" s="88"/>
      <c r="BR21" s="88"/>
      <c r="BS21" s="88"/>
      <c r="BT21" s="88"/>
      <c r="BU21" s="88"/>
      <c r="BV21" s="88"/>
      <c r="BW21" s="88"/>
      <c r="BX21" s="88"/>
      <c r="BY21" s="88"/>
      <c r="BZ21" s="8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7"/>
      <c r="BM22" s="88"/>
      <c r="BN22" s="88"/>
      <c r="BO22" s="88"/>
      <c r="BP22" s="88"/>
      <c r="BQ22" s="88"/>
      <c r="BR22" s="88"/>
      <c r="BS22" s="88"/>
      <c r="BT22" s="88"/>
      <c r="BU22" s="88"/>
      <c r="BV22" s="88"/>
      <c r="BW22" s="88"/>
      <c r="BX22" s="88"/>
      <c r="BY22" s="88"/>
      <c r="BZ22" s="8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7"/>
      <c r="BM23" s="88"/>
      <c r="BN23" s="88"/>
      <c r="BO23" s="88"/>
      <c r="BP23" s="88"/>
      <c r="BQ23" s="88"/>
      <c r="BR23" s="88"/>
      <c r="BS23" s="88"/>
      <c r="BT23" s="88"/>
      <c r="BU23" s="88"/>
      <c r="BV23" s="88"/>
      <c r="BW23" s="88"/>
      <c r="BX23" s="88"/>
      <c r="BY23" s="88"/>
      <c r="BZ23" s="8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7"/>
      <c r="BM24" s="88"/>
      <c r="BN24" s="88"/>
      <c r="BO24" s="88"/>
      <c r="BP24" s="88"/>
      <c r="BQ24" s="88"/>
      <c r="BR24" s="88"/>
      <c r="BS24" s="88"/>
      <c r="BT24" s="88"/>
      <c r="BU24" s="88"/>
      <c r="BV24" s="88"/>
      <c r="BW24" s="88"/>
      <c r="BX24" s="88"/>
      <c r="BY24" s="88"/>
      <c r="BZ24" s="8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7"/>
      <c r="BM25" s="88"/>
      <c r="BN25" s="88"/>
      <c r="BO25" s="88"/>
      <c r="BP25" s="88"/>
      <c r="BQ25" s="88"/>
      <c r="BR25" s="88"/>
      <c r="BS25" s="88"/>
      <c r="BT25" s="88"/>
      <c r="BU25" s="88"/>
      <c r="BV25" s="88"/>
      <c r="BW25" s="88"/>
      <c r="BX25" s="88"/>
      <c r="BY25" s="88"/>
      <c r="BZ25" s="8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7"/>
      <c r="BM26" s="88"/>
      <c r="BN26" s="88"/>
      <c r="BO26" s="88"/>
      <c r="BP26" s="88"/>
      <c r="BQ26" s="88"/>
      <c r="BR26" s="88"/>
      <c r="BS26" s="88"/>
      <c r="BT26" s="88"/>
      <c r="BU26" s="88"/>
      <c r="BV26" s="88"/>
      <c r="BW26" s="88"/>
      <c r="BX26" s="88"/>
      <c r="BY26" s="88"/>
      <c r="BZ26" s="8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7"/>
      <c r="BM27" s="88"/>
      <c r="BN27" s="88"/>
      <c r="BO27" s="88"/>
      <c r="BP27" s="88"/>
      <c r="BQ27" s="88"/>
      <c r="BR27" s="88"/>
      <c r="BS27" s="88"/>
      <c r="BT27" s="88"/>
      <c r="BU27" s="88"/>
      <c r="BV27" s="88"/>
      <c r="BW27" s="88"/>
      <c r="BX27" s="88"/>
      <c r="BY27" s="88"/>
      <c r="BZ27" s="8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7"/>
      <c r="BM28" s="88"/>
      <c r="BN28" s="88"/>
      <c r="BO28" s="88"/>
      <c r="BP28" s="88"/>
      <c r="BQ28" s="88"/>
      <c r="BR28" s="88"/>
      <c r="BS28" s="88"/>
      <c r="BT28" s="88"/>
      <c r="BU28" s="88"/>
      <c r="BV28" s="88"/>
      <c r="BW28" s="88"/>
      <c r="BX28" s="88"/>
      <c r="BY28" s="88"/>
      <c r="BZ28" s="8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7"/>
      <c r="BM29" s="88"/>
      <c r="BN29" s="88"/>
      <c r="BO29" s="88"/>
      <c r="BP29" s="88"/>
      <c r="BQ29" s="88"/>
      <c r="BR29" s="88"/>
      <c r="BS29" s="88"/>
      <c r="BT29" s="88"/>
      <c r="BU29" s="88"/>
      <c r="BV29" s="88"/>
      <c r="BW29" s="88"/>
      <c r="BX29" s="88"/>
      <c r="BY29" s="88"/>
      <c r="BZ29" s="8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7"/>
      <c r="BM30" s="88"/>
      <c r="BN30" s="88"/>
      <c r="BO30" s="88"/>
      <c r="BP30" s="88"/>
      <c r="BQ30" s="88"/>
      <c r="BR30" s="88"/>
      <c r="BS30" s="88"/>
      <c r="BT30" s="88"/>
      <c r="BU30" s="88"/>
      <c r="BV30" s="88"/>
      <c r="BW30" s="88"/>
      <c r="BX30" s="88"/>
      <c r="BY30" s="88"/>
      <c r="BZ30" s="8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7"/>
      <c r="BM31" s="88"/>
      <c r="BN31" s="88"/>
      <c r="BO31" s="88"/>
      <c r="BP31" s="88"/>
      <c r="BQ31" s="88"/>
      <c r="BR31" s="88"/>
      <c r="BS31" s="88"/>
      <c r="BT31" s="88"/>
      <c r="BU31" s="88"/>
      <c r="BV31" s="88"/>
      <c r="BW31" s="88"/>
      <c r="BX31" s="88"/>
      <c r="BY31" s="88"/>
      <c r="BZ31" s="8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7"/>
      <c r="BM32" s="88"/>
      <c r="BN32" s="88"/>
      <c r="BO32" s="88"/>
      <c r="BP32" s="88"/>
      <c r="BQ32" s="88"/>
      <c r="BR32" s="88"/>
      <c r="BS32" s="88"/>
      <c r="BT32" s="88"/>
      <c r="BU32" s="88"/>
      <c r="BV32" s="88"/>
      <c r="BW32" s="88"/>
      <c r="BX32" s="88"/>
      <c r="BY32" s="88"/>
      <c r="BZ32" s="8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7"/>
      <c r="BM33" s="88"/>
      <c r="BN33" s="88"/>
      <c r="BO33" s="88"/>
      <c r="BP33" s="88"/>
      <c r="BQ33" s="88"/>
      <c r="BR33" s="88"/>
      <c r="BS33" s="88"/>
      <c r="BT33" s="88"/>
      <c r="BU33" s="88"/>
      <c r="BV33" s="88"/>
      <c r="BW33" s="88"/>
      <c r="BX33" s="88"/>
      <c r="BY33" s="88"/>
      <c r="BZ33" s="89"/>
    </row>
    <row r="34" spans="1:78" ht="13.5" customHeight="1">
      <c r="A34" s="2"/>
      <c r="B34" s="16"/>
      <c r="C34" s="50" t="s">
        <v>25</v>
      </c>
      <c r="D34" s="50"/>
      <c r="E34" s="50"/>
      <c r="F34" s="50"/>
      <c r="G34" s="50"/>
      <c r="H34" s="50"/>
      <c r="I34" s="50"/>
      <c r="J34" s="50"/>
      <c r="K34" s="50"/>
      <c r="L34" s="50"/>
      <c r="M34" s="50"/>
      <c r="N34" s="50"/>
      <c r="O34" s="50"/>
      <c r="P34" s="50"/>
      <c r="Q34" s="19"/>
      <c r="R34" s="50" t="s">
        <v>26</v>
      </c>
      <c r="S34" s="50"/>
      <c r="T34" s="50"/>
      <c r="U34" s="50"/>
      <c r="V34" s="50"/>
      <c r="W34" s="50"/>
      <c r="X34" s="50"/>
      <c r="Y34" s="50"/>
      <c r="Z34" s="50"/>
      <c r="AA34" s="50"/>
      <c r="AB34" s="50"/>
      <c r="AC34" s="50"/>
      <c r="AD34" s="50"/>
      <c r="AE34" s="50"/>
      <c r="AF34" s="19"/>
      <c r="AG34" s="50" t="s">
        <v>27</v>
      </c>
      <c r="AH34" s="50"/>
      <c r="AI34" s="50"/>
      <c r="AJ34" s="50"/>
      <c r="AK34" s="50"/>
      <c r="AL34" s="50"/>
      <c r="AM34" s="50"/>
      <c r="AN34" s="50"/>
      <c r="AO34" s="50"/>
      <c r="AP34" s="50"/>
      <c r="AQ34" s="50"/>
      <c r="AR34" s="50"/>
      <c r="AS34" s="50"/>
      <c r="AT34" s="50"/>
      <c r="AU34" s="19"/>
      <c r="AV34" s="50" t="s">
        <v>28</v>
      </c>
      <c r="AW34" s="50"/>
      <c r="AX34" s="50"/>
      <c r="AY34" s="50"/>
      <c r="AZ34" s="50"/>
      <c r="BA34" s="50"/>
      <c r="BB34" s="50"/>
      <c r="BC34" s="50"/>
      <c r="BD34" s="50"/>
      <c r="BE34" s="50"/>
      <c r="BF34" s="50"/>
      <c r="BG34" s="50"/>
      <c r="BH34" s="50"/>
      <c r="BI34" s="50"/>
      <c r="BJ34" s="18"/>
      <c r="BK34" s="2"/>
      <c r="BL34" s="87"/>
      <c r="BM34" s="88"/>
      <c r="BN34" s="88"/>
      <c r="BO34" s="88"/>
      <c r="BP34" s="88"/>
      <c r="BQ34" s="88"/>
      <c r="BR34" s="88"/>
      <c r="BS34" s="88"/>
      <c r="BT34" s="88"/>
      <c r="BU34" s="88"/>
      <c r="BV34" s="88"/>
      <c r="BW34" s="88"/>
      <c r="BX34" s="88"/>
      <c r="BY34" s="88"/>
      <c r="BZ34" s="89"/>
    </row>
    <row r="35" spans="1:78" ht="13.5" customHeight="1">
      <c r="A35" s="2"/>
      <c r="B35" s="16"/>
      <c r="C35" s="50"/>
      <c r="D35" s="50"/>
      <c r="E35" s="50"/>
      <c r="F35" s="50"/>
      <c r="G35" s="50"/>
      <c r="H35" s="50"/>
      <c r="I35" s="50"/>
      <c r="J35" s="50"/>
      <c r="K35" s="50"/>
      <c r="L35" s="50"/>
      <c r="M35" s="50"/>
      <c r="N35" s="50"/>
      <c r="O35" s="50"/>
      <c r="P35" s="50"/>
      <c r="Q35" s="19"/>
      <c r="R35" s="50"/>
      <c r="S35" s="50"/>
      <c r="T35" s="50"/>
      <c r="U35" s="50"/>
      <c r="V35" s="50"/>
      <c r="W35" s="50"/>
      <c r="X35" s="50"/>
      <c r="Y35" s="50"/>
      <c r="Z35" s="50"/>
      <c r="AA35" s="50"/>
      <c r="AB35" s="50"/>
      <c r="AC35" s="50"/>
      <c r="AD35" s="50"/>
      <c r="AE35" s="50"/>
      <c r="AF35" s="19"/>
      <c r="AG35" s="50"/>
      <c r="AH35" s="50"/>
      <c r="AI35" s="50"/>
      <c r="AJ35" s="50"/>
      <c r="AK35" s="50"/>
      <c r="AL35" s="50"/>
      <c r="AM35" s="50"/>
      <c r="AN35" s="50"/>
      <c r="AO35" s="50"/>
      <c r="AP35" s="50"/>
      <c r="AQ35" s="50"/>
      <c r="AR35" s="50"/>
      <c r="AS35" s="50"/>
      <c r="AT35" s="50"/>
      <c r="AU35" s="19"/>
      <c r="AV35" s="50"/>
      <c r="AW35" s="50"/>
      <c r="AX35" s="50"/>
      <c r="AY35" s="50"/>
      <c r="AZ35" s="50"/>
      <c r="BA35" s="50"/>
      <c r="BB35" s="50"/>
      <c r="BC35" s="50"/>
      <c r="BD35" s="50"/>
      <c r="BE35" s="50"/>
      <c r="BF35" s="50"/>
      <c r="BG35" s="50"/>
      <c r="BH35" s="50"/>
      <c r="BI35" s="50"/>
      <c r="BJ35" s="18"/>
      <c r="BK35" s="2"/>
      <c r="BL35" s="87"/>
      <c r="BM35" s="88"/>
      <c r="BN35" s="88"/>
      <c r="BO35" s="88"/>
      <c r="BP35" s="88"/>
      <c r="BQ35" s="88"/>
      <c r="BR35" s="88"/>
      <c r="BS35" s="88"/>
      <c r="BT35" s="88"/>
      <c r="BU35" s="88"/>
      <c r="BV35" s="88"/>
      <c r="BW35" s="88"/>
      <c r="BX35" s="88"/>
      <c r="BY35" s="88"/>
      <c r="BZ35" s="8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7"/>
      <c r="BM36" s="88"/>
      <c r="BN36" s="88"/>
      <c r="BO36" s="88"/>
      <c r="BP36" s="88"/>
      <c r="BQ36" s="88"/>
      <c r="BR36" s="88"/>
      <c r="BS36" s="88"/>
      <c r="BT36" s="88"/>
      <c r="BU36" s="88"/>
      <c r="BV36" s="88"/>
      <c r="BW36" s="88"/>
      <c r="BX36" s="88"/>
      <c r="BY36" s="88"/>
      <c r="BZ36" s="8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7"/>
      <c r="BM37" s="88"/>
      <c r="BN37" s="88"/>
      <c r="BO37" s="88"/>
      <c r="BP37" s="88"/>
      <c r="BQ37" s="88"/>
      <c r="BR37" s="88"/>
      <c r="BS37" s="88"/>
      <c r="BT37" s="88"/>
      <c r="BU37" s="88"/>
      <c r="BV37" s="88"/>
      <c r="BW37" s="88"/>
      <c r="BX37" s="88"/>
      <c r="BY37" s="88"/>
      <c r="BZ37" s="8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7"/>
      <c r="BM38" s="88"/>
      <c r="BN38" s="88"/>
      <c r="BO38" s="88"/>
      <c r="BP38" s="88"/>
      <c r="BQ38" s="88"/>
      <c r="BR38" s="88"/>
      <c r="BS38" s="88"/>
      <c r="BT38" s="88"/>
      <c r="BU38" s="88"/>
      <c r="BV38" s="88"/>
      <c r="BW38" s="88"/>
      <c r="BX38" s="88"/>
      <c r="BY38" s="88"/>
      <c r="BZ38" s="8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7"/>
      <c r="BM39" s="88"/>
      <c r="BN39" s="88"/>
      <c r="BO39" s="88"/>
      <c r="BP39" s="88"/>
      <c r="BQ39" s="88"/>
      <c r="BR39" s="88"/>
      <c r="BS39" s="88"/>
      <c r="BT39" s="88"/>
      <c r="BU39" s="88"/>
      <c r="BV39" s="88"/>
      <c r="BW39" s="88"/>
      <c r="BX39" s="88"/>
      <c r="BY39" s="88"/>
      <c r="BZ39" s="8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7"/>
      <c r="BM40" s="88"/>
      <c r="BN40" s="88"/>
      <c r="BO40" s="88"/>
      <c r="BP40" s="88"/>
      <c r="BQ40" s="88"/>
      <c r="BR40" s="88"/>
      <c r="BS40" s="88"/>
      <c r="BT40" s="88"/>
      <c r="BU40" s="88"/>
      <c r="BV40" s="88"/>
      <c r="BW40" s="88"/>
      <c r="BX40" s="88"/>
      <c r="BY40" s="88"/>
      <c r="BZ40" s="8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7"/>
      <c r="BM41" s="88"/>
      <c r="BN41" s="88"/>
      <c r="BO41" s="88"/>
      <c r="BP41" s="88"/>
      <c r="BQ41" s="88"/>
      <c r="BR41" s="88"/>
      <c r="BS41" s="88"/>
      <c r="BT41" s="88"/>
      <c r="BU41" s="88"/>
      <c r="BV41" s="88"/>
      <c r="BW41" s="88"/>
      <c r="BX41" s="88"/>
      <c r="BY41" s="88"/>
      <c r="BZ41" s="8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7"/>
      <c r="BM42" s="88"/>
      <c r="BN42" s="88"/>
      <c r="BO42" s="88"/>
      <c r="BP42" s="88"/>
      <c r="BQ42" s="88"/>
      <c r="BR42" s="88"/>
      <c r="BS42" s="88"/>
      <c r="BT42" s="88"/>
      <c r="BU42" s="88"/>
      <c r="BV42" s="88"/>
      <c r="BW42" s="88"/>
      <c r="BX42" s="88"/>
      <c r="BY42" s="88"/>
      <c r="BZ42" s="8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7"/>
      <c r="BM43" s="88"/>
      <c r="BN43" s="88"/>
      <c r="BO43" s="88"/>
      <c r="BP43" s="88"/>
      <c r="BQ43" s="88"/>
      <c r="BR43" s="88"/>
      <c r="BS43" s="88"/>
      <c r="BT43" s="88"/>
      <c r="BU43" s="88"/>
      <c r="BV43" s="88"/>
      <c r="BW43" s="88"/>
      <c r="BX43" s="88"/>
      <c r="BY43" s="88"/>
      <c r="BZ43" s="8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0" t="s">
        <v>30</v>
      </c>
      <c r="D56" s="50"/>
      <c r="E56" s="50"/>
      <c r="F56" s="50"/>
      <c r="G56" s="50"/>
      <c r="H56" s="50"/>
      <c r="I56" s="50"/>
      <c r="J56" s="50"/>
      <c r="K56" s="50"/>
      <c r="L56" s="50"/>
      <c r="M56" s="50"/>
      <c r="N56" s="50"/>
      <c r="O56" s="50"/>
      <c r="P56" s="50"/>
      <c r="Q56" s="19"/>
      <c r="R56" s="50" t="s">
        <v>31</v>
      </c>
      <c r="S56" s="50"/>
      <c r="T56" s="50"/>
      <c r="U56" s="50"/>
      <c r="V56" s="50"/>
      <c r="W56" s="50"/>
      <c r="X56" s="50"/>
      <c r="Y56" s="50"/>
      <c r="Z56" s="50"/>
      <c r="AA56" s="50"/>
      <c r="AB56" s="50"/>
      <c r="AC56" s="50"/>
      <c r="AD56" s="50"/>
      <c r="AE56" s="50"/>
      <c r="AF56" s="19"/>
      <c r="AG56" s="50" t="s">
        <v>32</v>
      </c>
      <c r="AH56" s="50"/>
      <c r="AI56" s="50"/>
      <c r="AJ56" s="50"/>
      <c r="AK56" s="50"/>
      <c r="AL56" s="50"/>
      <c r="AM56" s="50"/>
      <c r="AN56" s="50"/>
      <c r="AO56" s="50"/>
      <c r="AP56" s="50"/>
      <c r="AQ56" s="50"/>
      <c r="AR56" s="50"/>
      <c r="AS56" s="50"/>
      <c r="AT56" s="50"/>
      <c r="AU56" s="19"/>
      <c r="AV56" s="50" t="s">
        <v>33</v>
      </c>
      <c r="AW56" s="50"/>
      <c r="AX56" s="50"/>
      <c r="AY56" s="50"/>
      <c r="AZ56" s="50"/>
      <c r="BA56" s="50"/>
      <c r="BB56" s="50"/>
      <c r="BC56" s="50"/>
      <c r="BD56" s="50"/>
      <c r="BE56" s="50"/>
      <c r="BF56" s="50"/>
      <c r="BG56" s="50"/>
      <c r="BH56" s="50"/>
      <c r="BI56" s="50"/>
      <c r="BJ56" s="18"/>
      <c r="BK56" s="2"/>
      <c r="BL56" s="47"/>
      <c r="BM56" s="48"/>
      <c r="BN56" s="48"/>
      <c r="BO56" s="48"/>
      <c r="BP56" s="48"/>
      <c r="BQ56" s="48"/>
      <c r="BR56" s="48"/>
      <c r="BS56" s="48"/>
      <c r="BT56" s="48"/>
      <c r="BU56" s="48"/>
      <c r="BV56" s="48"/>
      <c r="BW56" s="48"/>
      <c r="BX56" s="48"/>
      <c r="BY56" s="48"/>
      <c r="BZ56" s="49"/>
    </row>
    <row r="57" spans="1:78" ht="13.5" customHeight="1">
      <c r="A57" s="2"/>
      <c r="B57" s="16"/>
      <c r="C57" s="50"/>
      <c r="D57" s="50"/>
      <c r="E57" s="50"/>
      <c r="F57" s="50"/>
      <c r="G57" s="50"/>
      <c r="H57" s="50"/>
      <c r="I57" s="50"/>
      <c r="J57" s="50"/>
      <c r="K57" s="50"/>
      <c r="L57" s="50"/>
      <c r="M57" s="50"/>
      <c r="N57" s="50"/>
      <c r="O57" s="50"/>
      <c r="P57" s="50"/>
      <c r="Q57" s="19"/>
      <c r="R57" s="50"/>
      <c r="S57" s="50"/>
      <c r="T57" s="50"/>
      <c r="U57" s="50"/>
      <c r="V57" s="50"/>
      <c r="W57" s="50"/>
      <c r="X57" s="50"/>
      <c r="Y57" s="50"/>
      <c r="Z57" s="50"/>
      <c r="AA57" s="50"/>
      <c r="AB57" s="50"/>
      <c r="AC57" s="50"/>
      <c r="AD57" s="50"/>
      <c r="AE57" s="50"/>
      <c r="AF57" s="19"/>
      <c r="AG57" s="50"/>
      <c r="AH57" s="50"/>
      <c r="AI57" s="50"/>
      <c r="AJ57" s="50"/>
      <c r="AK57" s="50"/>
      <c r="AL57" s="50"/>
      <c r="AM57" s="50"/>
      <c r="AN57" s="50"/>
      <c r="AO57" s="50"/>
      <c r="AP57" s="50"/>
      <c r="AQ57" s="50"/>
      <c r="AR57" s="50"/>
      <c r="AS57" s="50"/>
      <c r="AT57" s="50"/>
      <c r="AU57" s="19"/>
      <c r="AV57" s="50"/>
      <c r="AW57" s="50"/>
      <c r="AX57" s="50"/>
      <c r="AY57" s="50"/>
      <c r="AZ57" s="50"/>
      <c r="BA57" s="50"/>
      <c r="BB57" s="50"/>
      <c r="BC57" s="50"/>
      <c r="BD57" s="50"/>
      <c r="BE57" s="50"/>
      <c r="BF57" s="50"/>
      <c r="BG57" s="50"/>
      <c r="BH57" s="50"/>
      <c r="BI57" s="50"/>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1" t="s">
        <v>34</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3"/>
      <c r="BK60" s="2"/>
      <c r="BL60" s="47"/>
      <c r="BM60" s="48"/>
      <c r="BN60" s="48"/>
      <c r="BO60" s="48"/>
      <c r="BP60" s="48"/>
      <c r="BQ60" s="48"/>
      <c r="BR60" s="48"/>
      <c r="BS60" s="48"/>
      <c r="BT60" s="48"/>
      <c r="BU60" s="48"/>
      <c r="BV60" s="48"/>
      <c r="BW60" s="48"/>
      <c r="BX60" s="48"/>
      <c r="BY60" s="48"/>
      <c r="BZ60" s="49"/>
    </row>
    <row r="61" spans="1:78" ht="13.5" customHeight="1">
      <c r="A61" s="2"/>
      <c r="B61" s="51"/>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3"/>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106</v>
      </c>
      <c r="BM66" s="88"/>
      <c r="BN66" s="88"/>
      <c r="BO66" s="88"/>
      <c r="BP66" s="88"/>
      <c r="BQ66" s="88"/>
      <c r="BR66" s="88"/>
      <c r="BS66" s="88"/>
      <c r="BT66" s="88"/>
      <c r="BU66" s="88"/>
      <c r="BV66" s="88"/>
      <c r="BW66" s="88"/>
      <c r="BX66" s="88"/>
      <c r="BY66" s="88"/>
      <c r="BZ66" s="8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c r="A79" s="2"/>
      <c r="B79" s="16"/>
      <c r="C79" s="50" t="s">
        <v>36</v>
      </c>
      <c r="D79" s="50"/>
      <c r="E79" s="50"/>
      <c r="F79" s="50"/>
      <c r="G79" s="50"/>
      <c r="H79" s="50"/>
      <c r="I79" s="50"/>
      <c r="J79" s="50"/>
      <c r="K79" s="50"/>
      <c r="L79" s="50"/>
      <c r="M79" s="50"/>
      <c r="N79" s="50"/>
      <c r="O79" s="50"/>
      <c r="P79" s="50"/>
      <c r="Q79" s="50"/>
      <c r="R79" s="50"/>
      <c r="S79" s="50"/>
      <c r="T79" s="50"/>
      <c r="U79" s="19"/>
      <c r="V79" s="19"/>
      <c r="W79" s="50" t="s">
        <v>37</v>
      </c>
      <c r="X79" s="50"/>
      <c r="Y79" s="50"/>
      <c r="Z79" s="50"/>
      <c r="AA79" s="50"/>
      <c r="AB79" s="50"/>
      <c r="AC79" s="50"/>
      <c r="AD79" s="50"/>
      <c r="AE79" s="50"/>
      <c r="AF79" s="50"/>
      <c r="AG79" s="50"/>
      <c r="AH79" s="50"/>
      <c r="AI79" s="50"/>
      <c r="AJ79" s="50"/>
      <c r="AK79" s="50"/>
      <c r="AL79" s="50"/>
      <c r="AM79" s="50"/>
      <c r="AN79" s="50"/>
      <c r="AO79" s="19"/>
      <c r="AP79" s="19"/>
      <c r="AQ79" s="50" t="s">
        <v>38</v>
      </c>
      <c r="AR79" s="50"/>
      <c r="AS79" s="50"/>
      <c r="AT79" s="50"/>
      <c r="AU79" s="50"/>
      <c r="AV79" s="50"/>
      <c r="AW79" s="50"/>
      <c r="AX79" s="50"/>
      <c r="AY79" s="50"/>
      <c r="AZ79" s="50"/>
      <c r="BA79" s="50"/>
      <c r="BB79" s="50"/>
      <c r="BC79" s="50"/>
      <c r="BD79" s="50"/>
      <c r="BE79" s="50"/>
      <c r="BF79" s="50"/>
      <c r="BG79" s="50"/>
      <c r="BH79" s="50"/>
      <c r="BI79" s="17"/>
      <c r="BJ79" s="18"/>
      <c r="BK79" s="2"/>
      <c r="BL79" s="87"/>
      <c r="BM79" s="88"/>
      <c r="BN79" s="88"/>
      <c r="BO79" s="88"/>
      <c r="BP79" s="88"/>
      <c r="BQ79" s="88"/>
      <c r="BR79" s="88"/>
      <c r="BS79" s="88"/>
      <c r="BT79" s="88"/>
      <c r="BU79" s="88"/>
      <c r="BV79" s="88"/>
      <c r="BW79" s="88"/>
      <c r="BX79" s="88"/>
      <c r="BY79" s="88"/>
      <c r="BZ79" s="89"/>
    </row>
    <row r="80" spans="1:78" ht="13.5" customHeight="1">
      <c r="A80" s="2"/>
      <c r="B80" s="16"/>
      <c r="C80" s="50"/>
      <c r="D80" s="50"/>
      <c r="E80" s="50"/>
      <c r="F80" s="50"/>
      <c r="G80" s="50"/>
      <c r="H80" s="50"/>
      <c r="I80" s="50"/>
      <c r="J80" s="50"/>
      <c r="K80" s="50"/>
      <c r="L80" s="50"/>
      <c r="M80" s="50"/>
      <c r="N80" s="50"/>
      <c r="O80" s="50"/>
      <c r="P80" s="50"/>
      <c r="Q80" s="50"/>
      <c r="R80" s="50"/>
      <c r="S80" s="50"/>
      <c r="T80" s="50"/>
      <c r="U80" s="19"/>
      <c r="V80" s="19"/>
      <c r="W80" s="50"/>
      <c r="X80" s="50"/>
      <c r="Y80" s="50"/>
      <c r="Z80" s="50"/>
      <c r="AA80" s="50"/>
      <c r="AB80" s="50"/>
      <c r="AC80" s="50"/>
      <c r="AD80" s="50"/>
      <c r="AE80" s="50"/>
      <c r="AF80" s="50"/>
      <c r="AG80" s="50"/>
      <c r="AH80" s="50"/>
      <c r="AI80" s="50"/>
      <c r="AJ80" s="50"/>
      <c r="AK80" s="50"/>
      <c r="AL80" s="50"/>
      <c r="AM80" s="50"/>
      <c r="AN80" s="50"/>
      <c r="AO80" s="19"/>
      <c r="AP80" s="19"/>
      <c r="AQ80" s="50"/>
      <c r="AR80" s="50"/>
      <c r="AS80" s="50"/>
      <c r="AT80" s="50"/>
      <c r="AU80" s="50"/>
      <c r="AV80" s="50"/>
      <c r="AW80" s="50"/>
      <c r="AX80" s="50"/>
      <c r="AY80" s="50"/>
      <c r="AZ80" s="50"/>
      <c r="BA80" s="50"/>
      <c r="BB80" s="50"/>
      <c r="BC80" s="50"/>
      <c r="BD80" s="50"/>
      <c r="BE80" s="50"/>
      <c r="BF80" s="50"/>
      <c r="BG80" s="50"/>
      <c r="BH80" s="50"/>
      <c r="BI80" s="17"/>
      <c r="BJ80" s="18"/>
      <c r="BK80" s="2"/>
      <c r="BL80" s="87"/>
      <c r="BM80" s="88"/>
      <c r="BN80" s="88"/>
      <c r="BO80" s="88"/>
      <c r="BP80" s="88"/>
      <c r="BQ80" s="88"/>
      <c r="BR80" s="88"/>
      <c r="BS80" s="88"/>
      <c r="BT80" s="88"/>
      <c r="BU80" s="88"/>
      <c r="BV80" s="88"/>
      <c r="BW80" s="88"/>
      <c r="BX80" s="88"/>
      <c r="BY80" s="88"/>
      <c r="BZ80" s="8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0" t="s">
        <v>49</v>
      </c>
      <c r="I3" s="81"/>
      <c r="J3" s="81"/>
      <c r="K3" s="81"/>
      <c r="L3" s="81"/>
      <c r="M3" s="81"/>
      <c r="N3" s="81"/>
      <c r="O3" s="81"/>
      <c r="P3" s="81"/>
      <c r="Q3" s="81"/>
      <c r="R3" s="81"/>
      <c r="S3" s="81"/>
      <c r="T3" s="81"/>
      <c r="U3" s="81"/>
      <c r="V3" s="82"/>
      <c r="W3" s="86" t="s">
        <v>50</v>
      </c>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t="s">
        <v>51</v>
      </c>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row>
    <row r="4" spans="1:143">
      <c r="A4" s="26" t="s">
        <v>52</v>
      </c>
      <c r="B4" s="28"/>
      <c r="C4" s="28"/>
      <c r="D4" s="28"/>
      <c r="E4" s="28"/>
      <c r="F4" s="28"/>
      <c r="G4" s="28"/>
      <c r="H4" s="83"/>
      <c r="I4" s="84"/>
      <c r="J4" s="84"/>
      <c r="K4" s="84"/>
      <c r="L4" s="84"/>
      <c r="M4" s="84"/>
      <c r="N4" s="84"/>
      <c r="O4" s="84"/>
      <c r="P4" s="84"/>
      <c r="Q4" s="84"/>
      <c r="R4" s="84"/>
      <c r="S4" s="84"/>
      <c r="T4" s="84"/>
      <c r="U4" s="84"/>
      <c r="V4" s="85"/>
      <c r="W4" s="79" t="s">
        <v>53</v>
      </c>
      <c r="X4" s="79"/>
      <c r="Y4" s="79"/>
      <c r="Z4" s="79"/>
      <c r="AA4" s="79"/>
      <c r="AB4" s="79"/>
      <c r="AC4" s="79"/>
      <c r="AD4" s="79"/>
      <c r="AE4" s="79"/>
      <c r="AF4" s="79"/>
      <c r="AG4" s="79"/>
      <c r="AH4" s="79" t="s">
        <v>54</v>
      </c>
      <c r="AI4" s="79"/>
      <c r="AJ4" s="79"/>
      <c r="AK4" s="79"/>
      <c r="AL4" s="79"/>
      <c r="AM4" s="79"/>
      <c r="AN4" s="79"/>
      <c r="AO4" s="79"/>
      <c r="AP4" s="79"/>
      <c r="AQ4" s="79"/>
      <c r="AR4" s="79"/>
      <c r="AS4" s="79" t="s">
        <v>55</v>
      </c>
      <c r="AT4" s="79"/>
      <c r="AU4" s="79"/>
      <c r="AV4" s="79"/>
      <c r="AW4" s="79"/>
      <c r="AX4" s="79"/>
      <c r="AY4" s="79"/>
      <c r="AZ4" s="79"/>
      <c r="BA4" s="79"/>
      <c r="BB4" s="79"/>
      <c r="BC4" s="79"/>
      <c r="BD4" s="79" t="s">
        <v>56</v>
      </c>
      <c r="BE4" s="79"/>
      <c r="BF4" s="79"/>
      <c r="BG4" s="79"/>
      <c r="BH4" s="79"/>
      <c r="BI4" s="79"/>
      <c r="BJ4" s="79"/>
      <c r="BK4" s="79"/>
      <c r="BL4" s="79"/>
      <c r="BM4" s="79"/>
      <c r="BN4" s="79"/>
      <c r="BO4" s="79" t="s">
        <v>57</v>
      </c>
      <c r="BP4" s="79"/>
      <c r="BQ4" s="79"/>
      <c r="BR4" s="79"/>
      <c r="BS4" s="79"/>
      <c r="BT4" s="79"/>
      <c r="BU4" s="79"/>
      <c r="BV4" s="79"/>
      <c r="BW4" s="79"/>
      <c r="BX4" s="79"/>
      <c r="BY4" s="79"/>
      <c r="BZ4" s="79" t="s">
        <v>58</v>
      </c>
      <c r="CA4" s="79"/>
      <c r="CB4" s="79"/>
      <c r="CC4" s="79"/>
      <c r="CD4" s="79"/>
      <c r="CE4" s="79"/>
      <c r="CF4" s="79"/>
      <c r="CG4" s="79"/>
      <c r="CH4" s="79"/>
      <c r="CI4" s="79"/>
      <c r="CJ4" s="79"/>
      <c r="CK4" s="79" t="s">
        <v>59</v>
      </c>
      <c r="CL4" s="79"/>
      <c r="CM4" s="79"/>
      <c r="CN4" s="79"/>
      <c r="CO4" s="79"/>
      <c r="CP4" s="79"/>
      <c r="CQ4" s="79"/>
      <c r="CR4" s="79"/>
      <c r="CS4" s="79"/>
      <c r="CT4" s="79"/>
      <c r="CU4" s="79"/>
      <c r="CV4" s="79" t="s">
        <v>60</v>
      </c>
      <c r="CW4" s="79"/>
      <c r="CX4" s="79"/>
      <c r="CY4" s="79"/>
      <c r="CZ4" s="79"/>
      <c r="DA4" s="79"/>
      <c r="DB4" s="79"/>
      <c r="DC4" s="79"/>
      <c r="DD4" s="79"/>
      <c r="DE4" s="79"/>
      <c r="DF4" s="79"/>
      <c r="DG4" s="79" t="s">
        <v>61</v>
      </c>
      <c r="DH4" s="79"/>
      <c r="DI4" s="79"/>
      <c r="DJ4" s="79"/>
      <c r="DK4" s="79"/>
      <c r="DL4" s="79"/>
      <c r="DM4" s="79"/>
      <c r="DN4" s="79"/>
      <c r="DO4" s="79"/>
      <c r="DP4" s="79"/>
      <c r="DQ4" s="79"/>
      <c r="DR4" s="79" t="s">
        <v>62</v>
      </c>
      <c r="DS4" s="79"/>
      <c r="DT4" s="79"/>
      <c r="DU4" s="79"/>
      <c r="DV4" s="79"/>
      <c r="DW4" s="79"/>
      <c r="DX4" s="79"/>
      <c r="DY4" s="79"/>
      <c r="DZ4" s="79"/>
      <c r="EA4" s="79"/>
      <c r="EB4" s="79"/>
      <c r="EC4" s="79" t="s">
        <v>63</v>
      </c>
      <c r="ED4" s="79"/>
      <c r="EE4" s="79"/>
      <c r="EF4" s="79"/>
      <c r="EG4" s="79"/>
      <c r="EH4" s="79"/>
      <c r="EI4" s="79"/>
      <c r="EJ4" s="79"/>
      <c r="EK4" s="79"/>
      <c r="EL4" s="79"/>
      <c r="EM4" s="79"/>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343692</v>
      </c>
      <c r="D6" s="31">
        <f t="shared" si="3"/>
        <v>46</v>
      </c>
      <c r="E6" s="31">
        <f t="shared" si="3"/>
        <v>1</v>
      </c>
      <c r="F6" s="31">
        <f t="shared" si="3"/>
        <v>0</v>
      </c>
      <c r="G6" s="31">
        <f t="shared" si="3"/>
        <v>1</v>
      </c>
      <c r="H6" s="31" t="str">
        <f t="shared" si="3"/>
        <v>広島県　北広島町</v>
      </c>
      <c r="I6" s="31" t="str">
        <f t="shared" si="3"/>
        <v>法適用</v>
      </c>
      <c r="J6" s="31" t="str">
        <f t="shared" si="3"/>
        <v>水道事業</v>
      </c>
      <c r="K6" s="31" t="str">
        <f t="shared" si="3"/>
        <v>末端給水事業</v>
      </c>
      <c r="L6" s="31" t="str">
        <f t="shared" si="3"/>
        <v>A9</v>
      </c>
      <c r="M6" s="32" t="str">
        <f t="shared" si="3"/>
        <v>-</v>
      </c>
      <c r="N6" s="32">
        <f t="shared" si="3"/>
        <v>60.48</v>
      </c>
      <c r="O6" s="32">
        <f t="shared" si="3"/>
        <v>24.12</v>
      </c>
      <c r="P6" s="32">
        <f t="shared" si="3"/>
        <v>3056</v>
      </c>
      <c r="Q6" s="32">
        <f t="shared" si="3"/>
        <v>19459</v>
      </c>
      <c r="R6" s="32">
        <f t="shared" si="3"/>
        <v>646.20000000000005</v>
      </c>
      <c r="S6" s="32">
        <f t="shared" si="3"/>
        <v>30.11</v>
      </c>
      <c r="T6" s="32">
        <f t="shared" si="3"/>
        <v>4672</v>
      </c>
      <c r="U6" s="32">
        <f t="shared" si="3"/>
        <v>5.6</v>
      </c>
      <c r="V6" s="32">
        <f t="shared" si="3"/>
        <v>834.29</v>
      </c>
      <c r="W6" s="33">
        <f>IF(W7="",NA(),W7)</f>
        <v>115.35</v>
      </c>
      <c r="X6" s="33">
        <f t="shared" ref="X6:AF6" si="4">IF(X7="",NA(),X7)</f>
        <v>122.71</v>
      </c>
      <c r="Y6" s="33">
        <f t="shared" si="4"/>
        <v>119.96</v>
      </c>
      <c r="Z6" s="33">
        <f t="shared" si="4"/>
        <v>141.30000000000001</v>
      </c>
      <c r="AA6" s="33">
        <f t="shared" si="4"/>
        <v>117.35</v>
      </c>
      <c r="AB6" s="33">
        <f t="shared" si="4"/>
        <v>100.54</v>
      </c>
      <c r="AC6" s="33">
        <f t="shared" si="4"/>
        <v>100.73</v>
      </c>
      <c r="AD6" s="33">
        <f t="shared" si="4"/>
        <v>109.5</v>
      </c>
      <c r="AE6" s="33">
        <f t="shared" si="4"/>
        <v>106.28</v>
      </c>
      <c r="AF6" s="33">
        <f t="shared" si="4"/>
        <v>108.35</v>
      </c>
      <c r="AG6" s="32" t="str">
        <f>IF(AG7="","",IF(AG7="-","【-】","【"&amp;SUBSTITUTE(TEXT(AG7,"#,##0.00"),"-","△")&amp;"】"))</f>
        <v>【113.56】</v>
      </c>
      <c r="AH6" s="32">
        <f>IF(AH7="",NA(),AH7)</f>
        <v>0</v>
      </c>
      <c r="AI6" s="32">
        <f t="shared" ref="AI6:AQ6" si="5">IF(AI7="",NA(),AI7)</f>
        <v>0</v>
      </c>
      <c r="AJ6" s="32">
        <f t="shared" si="5"/>
        <v>0</v>
      </c>
      <c r="AK6" s="32">
        <f t="shared" si="5"/>
        <v>0</v>
      </c>
      <c r="AL6" s="32">
        <f t="shared" si="5"/>
        <v>0</v>
      </c>
      <c r="AM6" s="33">
        <f t="shared" si="5"/>
        <v>46.21</v>
      </c>
      <c r="AN6" s="33">
        <f t="shared" si="5"/>
        <v>50.06</v>
      </c>
      <c r="AO6" s="33">
        <f t="shared" si="5"/>
        <v>44.3</v>
      </c>
      <c r="AP6" s="33">
        <f t="shared" si="5"/>
        <v>32.31</v>
      </c>
      <c r="AQ6" s="33">
        <f t="shared" si="5"/>
        <v>26.85</v>
      </c>
      <c r="AR6" s="32" t="str">
        <f>IF(AR7="","",IF(AR7="-","【-】","【"&amp;SUBSTITUTE(TEXT(AR7,"#,##0.00"),"-","△")&amp;"】"))</f>
        <v>【0.87】</v>
      </c>
      <c r="AS6" s="33">
        <f>IF(AS7="",NA(),AS7)</f>
        <v>950.47</v>
      </c>
      <c r="AT6" s="33">
        <f t="shared" ref="AT6:BB6" si="6">IF(AT7="",NA(),AT7)</f>
        <v>840.13</v>
      </c>
      <c r="AU6" s="33">
        <f t="shared" si="6"/>
        <v>672.97</v>
      </c>
      <c r="AV6" s="33">
        <f t="shared" si="6"/>
        <v>347.62</v>
      </c>
      <c r="AW6" s="33">
        <f t="shared" si="6"/>
        <v>273.13</v>
      </c>
      <c r="AX6" s="33">
        <f t="shared" si="6"/>
        <v>2046.32</v>
      </c>
      <c r="AY6" s="33">
        <f t="shared" si="6"/>
        <v>2322.9699999999998</v>
      </c>
      <c r="AZ6" s="33">
        <f t="shared" si="6"/>
        <v>2098.87</v>
      </c>
      <c r="BA6" s="33">
        <f t="shared" si="6"/>
        <v>571.29999999999995</v>
      </c>
      <c r="BB6" s="33">
        <f t="shared" si="6"/>
        <v>527.82000000000005</v>
      </c>
      <c r="BC6" s="32" t="str">
        <f>IF(BC7="","",IF(BC7="-","【-】","【"&amp;SUBSTITUTE(TEXT(BC7,"#,##0.00"),"-","△")&amp;"】"))</f>
        <v>【262.74】</v>
      </c>
      <c r="BD6" s="33">
        <f>IF(BD7="",NA(),BD7)</f>
        <v>465.13</v>
      </c>
      <c r="BE6" s="33">
        <f t="shared" ref="BE6:BM6" si="7">IF(BE7="",NA(),BE7)</f>
        <v>427.62</v>
      </c>
      <c r="BF6" s="33">
        <f t="shared" si="7"/>
        <v>387.48</v>
      </c>
      <c r="BG6" s="33">
        <f t="shared" si="7"/>
        <v>374.26</v>
      </c>
      <c r="BH6" s="33">
        <f t="shared" si="7"/>
        <v>363.2</v>
      </c>
      <c r="BI6" s="33">
        <f t="shared" si="7"/>
        <v>592.66999999999996</v>
      </c>
      <c r="BJ6" s="33">
        <f t="shared" si="7"/>
        <v>547.41999999999996</v>
      </c>
      <c r="BK6" s="33">
        <f t="shared" si="7"/>
        <v>536.9</v>
      </c>
      <c r="BL6" s="33">
        <f t="shared" si="7"/>
        <v>495.43</v>
      </c>
      <c r="BM6" s="33">
        <f t="shared" si="7"/>
        <v>488.5</v>
      </c>
      <c r="BN6" s="32" t="str">
        <f>IF(BN7="","",IF(BN7="-","【-】","【"&amp;SUBSTITUTE(TEXT(BN7,"#,##0.00"),"-","△")&amp;"】"))</f>
        <v>【276.38】</v>
      </c>
      <c r="BO6" s="33">
        <f>IF(BO7="",NA(),BO7)</f>
        <v>104.1</v>
      </c>
      <c r="BP6" s="33">
        <f t="shared" ref="BP6:BX6" si="8">IF(BP7="",NA(),BP7)</f>
        <v>104.18</v>
      </c>
      <c r="BQ6" s="33">
        <f t="shared" si="8"/>
        <v>103.84</v>
      </c>
      <c r="BR6" s="33">
        <f t="shared" si="8"/>
        <v>117.68</v>
      </c>
      <c r="BS6" s="33">
        <f t="shared" si="8"/>
        <v>94.98</v>
      </c>
      <c r="BT6" s="33">
        <f t="shared" si="8"/>
        <v>81.56</v>
      </c>
      <c r="BU6" s="33">
        <f t="shared" si="8"/>
        <v>80.62</v>
      </c>
      <c r="BV6" s="33">
        <f t="shared" si="8"/>
        <v>80.010000000000005</v>
      </c>
      <c r="BW6" s="33">
        <f t="shared" si="8"/>
        <v>81.900000000000006</v>
      </c>
      <c r="BX6" s="33">
        <f t="shared" si="8"/>
        <v>82.42</v>
      </c>
      <c r="BY6" s="32" t="str">
        <f>IF(BY7="","",IF(BY7="-","【-】","【"&amp;SUBSTITUTE(TEXT(BY7,"#,##0.00"),"-","△")&amp;"】"))</f>
        <v>【104.99】</v>
      </c>
      <c r="BZ6" s="33">
        <f>IF(BZ7="",NA(),BZ7)</f>
        <v>160.18</v>
      </c>
      <c r="CA6" s="33">
        <f t="shared" ref="CA6:CI6" si="9">IF(CA7="",NA(),CA7)</f>
        <v>158.65</v>
      </c>
      <c r="CB6" s="33">
        <f t="shared" si="9"/>
        <v>160.84</v>
      </c>
      <c r="CC6" s="33">
        <f t="shared" si="9"/>
        <v>143.19</v>
      </c>
      <c r="CD6" s="33">
        <f t="shared" si="9"/>
        <v>176.33</v>
      </c>
      <c r="CE6" s="33">
        <f t="shared" si="9"/>
        <v>227.44</v>
      </c>
      <c r="CF6" s="33">
        <f t="shared" si="9"/>
        <v>229.31</v>
      </c>
      <c r="CG6" s="33">
        <f t="shared" si="9"/>
        <v>232.46</v>
      </c>
      <c r="CH6" s="33">
        <f t="shared" si="9"/>
        <v>227.97</v>
      </c>
      <c r="CI6" s="33">
        <f t="shared" si="9"/>
        <v>226.99</v>
      </c>
      <c r="CJ6" s="32" t="str">
        <f>IF(CJ7="","",IF(CJ7="-","【-】","【"&amp;SUBSTITUTE(TEXT(CJ7,"#,##0.00"),"-","△")&amp;"】"))</f>
        <v>【163.72】</v>
      </c>
      <c r="CK6" s="33">
        <f>IF(CK7="",NA(),CK7)</f>
        <v>74.16</v>
      </c>
      <c r="CL6" s="33">
        <f t="shared" ref="CL6:CT6" si="10">IF(CL7="",NA(),CL7)</f>
        <v>76.790000000000006</v>
      </c>
      <c r="CM6" s="33">
        <f t="shared" si="10"/>
        <v>81.010000000000005</v>
      </c>
      <c r="CN6" s="33">
        <f t="shared" si="10"/>
        <v>80.03</v>
      </c>
      <c r="CO6" s="33">
        <f t="shared" si="10"/>
        <v>79.44</v>
      </c>
      <c r="CP6" s="33">
        <f t="shared" si="10"/>
        <v>38.770000000000003</v>
      </c>
      <c r="CQ6" s="33">
        <f t="shared" si="10"/>
        <v>40.119999999999997</v>
      </c>
      <c r="CR6" s="33">
        <f t="shared" si="10"/>
        <v>41.24</v>
      </c>
      <c r="CS6" s="33">
        <f t="shared" si="10"/>
        <v>40.700000000000003</v>
      </c>
      <c r="CT6" s="33">
        <f t="shared" si="10"/>
        <v>39.909999999999997</v>
      </c>
      <c r="CU6" s="32" t="str">
        <f>IF(CU7="","",IF(CU7="-","【-】","【"&amp;SUBSTITUTE(TEXT(CU7,"#,##0.00"),"-","△")&amp;"】"))</f>
        <v>【59.76】</v>
      </c>
      <c r="CV6" s="33">
        <f>IF(CV7="",NA(),CV7)</f>
        <v>85</v>
      </c>
      <c r="CW6" s="33">
        <f t="shared" ref="CW6:DE6" si="11">IF(CW7="",NA(),CW7)</f>
        <v>85.73</v>
      </c>
      <c r="CX6" s="33">
        <f t="shared" si="11"/>
        <v>87.15</v>
      </c>
      <c r="CY6" s="33">
        <f t="shared" si="11"/>
        <v>86.75</v>
      </c>
      <c r="CZ6" s="33">
        <f t="shared" si="11"/>
        <v>85.95</v>
      </c>
      <c r="DA6" s="33">
        <f t="shared" si="11"/>
        <v>77.69</v>
      </c>
      <c r="DB6" s="33">
        <f t="shared" si="11"/>
        <v>76.87</v>
      </c>
      <c r="DC6" s="33">
        <f t="shared" si="11"/>
        <v>74.900000000000006</v>
      </c>
      <c r="DD6" s="33">
        <f t="shared" si="11"/>
        <v>74.61</v>
      </c>
      <c r="DE6" s="33">
        <f t="shared" si="11"/>
        <v>75.62</v>
      </c>
      <c r="DF6" s="32" t="str">
        <f>IF(DF7="","",IF(DF7="-","【-】","【"&amp;SUBSTITUTE(TEXT(DF7,"#,##0.00"),"-","△")&amp;"】"))</f>
        <v>【89.95】</v>
      </c>
      <c r="DG6" s="33">
        <f>IF(DG7="",NA(),DG7)</f>
        <v>35.28</v>
      </c>
      <c r="DH6" s="33">
        <f t="shared" ref="DH6:DP6" si="12">IF(DH7="",NA(),DH7)</f>
        <v>36.74</v>
      </c>
      <c r="DI6" s="33">
        <f t="shared" si="12"/>
        <v>39.07</v>
      </c>
      <c r="DJ6" s="33">
        <f t="shared" si="12"/>
        <v>47.99</v>
      </c>
      <c r="DK6" s="33">
        <f t="shared" si="12"/>
        <v>49.83</v>
      </c>
      <c r="DL6" s="33">
        <f t="shared" si="12"/>
        <v>37.409999999999997</v>
      </c>
      <c r="DM6" s="33">
        <f t="shared" si="12"/>
        <v>38.520000000000003</v>
      </c>
      <c r="DN6" s="33">
        <f t="shared" si="12"/>
        <v>39.049999999999997</v>
      </c>
      <c r="DO6" s="33">
        <f t="shared" si="12"/>
        <v>50.44</v>
      </c>
      <c r="DP6" s="33">
        <f t="shared" si="12"/>
        <v>51.44</v>
      </c>
      <c r="DQ6" s="32" t="str">
        <f>IF(DQ7="","",IF(DQ7="-","【-】","【"&amp;SUBSTITUTE(TEXT(DQ7,"#,##0.00"),"-","△")&amp;"】"))</f>
        <v>【47.18】</v>
      </c>
      <c r="DR6" s="32">
        <f>IF(DR7="",NA(),DR7)</f>
        <v>0</v>
      </c>
      <c r="DS6" s="32">
        <f t="shared" ref="DS6:EA6" si="13">IF(DS7="",NA(),DS7)</f>
        <v>0</v>
      </c>
      <c r="DT6" s="32">
        <f t="shared" si="13"/>
        <v>0</v>
      </c>
      <c r="DU6" s="33">
        <f t="shared" si="13"/>
        <v>16.05</v>
      </c>
      <c r="DV6" s="33">
        <f t="shared" si="13"/>
        <v>16.02</v>
      </c>
      <c r="DW6" s="33">
        <f t="shared" si="13"/>
        <v>5.74</v>
      </c>
      <c r="DX6" s="33">
        <f t="shared" si="13"/>
        <v>6.76</v>
      </c>
      <c r="DY6" s="33">
        <f t="shared" si="13"/>
        <v>8.18</v>
      </c>
      <c r="DZ6" s="33">
        <f t="shared" si="13"/>
        <v>9.64</v>
      </c>
      <c r="EA6" s="33">
        <f t="shared" si="13"/>
        <v>11.68</v>
      </c>
      <c r="EB6" s="32" t="str">
        <f>IF(EB7="","",IF(EB7="-","【-】","【"&amp;SUBSTITUTE(TEXT(EB7,"#,##0.00"),"-","△")&amp;"】"))</f>
        <v>【13.18】</v>
      </c>
      <c r="EC6" s="33">
        <f>IF(EC7="",NA(),EC7)</f>
        <v>0.21</v>
      </c>
      <c r="ED6" s="32">
        <f t="shared" ref="ED6:EL6" si="14">IF(ED7="",NA(),ED7)</f>
        <v>0</v>
      </c>
      <c r="EE6" s="32">
        <f t="shared" si="14"/>
        <v>0</v>
      </c>
      <c r="EF6" s="32">
        <f t="shared" si="14"/>
        <v>0</v>
      </c>
      <c r="EG6" s="33">
        <f t="shared" si="14"/>
        <v>0.08</v>
      </c>
      <c r="EH6" s="33">
        <f t="shared" si="14"/>
        <v>0.5</v>
      </c>
      <c r="EI6" s="33">
        <f t="shared" si="14"/>
        <v>0.62</v>
      </c>
      <c r="EJ6" s="33">
        <f t="shared" si="14"/>
        <v>0.23</v>
      </c>
      <c r="EK6" s="33">
        <f t="shared" si="14"/>
        <v>0.34</v>
      </c>
      <c r="EL6" s="33">
        <f t="shared" si="14"/>
        <v>0.28999999999999998</v>
      </c>
      <c r="EM6" s="32" t="str">
        <f>IF(EM7="","",IF(EM7="-","【-】","【"&amp;SUBSTITUTE(TEXT(EM7,"#,##0.00"),"-","△")&amp;"】"))</f>
        <v>【0.85】</v>
      </c>
    </row>
    <row r="7" spans="1:143" s="34" customFormat="1">
      <c r="A7" s="26"/>
      <c r="B7" s="35">
        <v>2015</v>
      </c>
      <c r="C7" s="35">
        <v>343692</v>
      </c>
      <c r="D7" s="35">
        <v>46</v>
      </c>
      <c r="E7" s="35">
        <v>1</v>
      </c>
      <c r="F7" s="35">
        <v>0</v>
      </c>
      <c r="G7" s="35">
        <v>1</v>
      </c>
      <c r="H7" s="35" t="s">
        <v>93</v>
      </c>
      <c r="I7" s="35" t="s">
        <v>94</v>
      </c>
      <c r="J7" s="35" t="s">
        <v>95</v>
      </c>
      <c r="K7" s="35" t="s">
        <v>96</v>
      </c>
      <c r="L7" s="35" t="s">
        <v>97</v>
      </c>
      <c r="M7" s="36" t="s">
        <v>98</v>
      </c>
      <c r="N7" s="36">
        <v>60.48</v>
      </c>
      <c r="O7" s="36">
        <v>24.12</v>
      </c>
      <c r="P7" s="36">
        <v>3056</v>
      </c>
      <c r="Q7" s="36">
        <v>19459</v>
      </c>
      <c r="R7" s="36">
        <v>646.20000000000005</v>
      </c>
      <c r="S7" s="36">
        <v>30.11</v>
      </c>
      <c r="T7" s="36">
        <v>4672</v>
      </c>
      <c r="U7" s="36">
        <v>5.6</v>
      </c>
      <c r="V7" s="36">
        <v>834.29</v>
      </c>
      <c r="W7" s="36">
        <v>115.35</v>
      </c>
      <c r="X7" s="36">
        <v>122.71</v>
      </c>
      <c r="Y7" s="36">
        <v>119.96</v>
      </c>
      <c r="Z7" s="36">
        <v>141.30000000000001</v>
      </c>
      <c r="AA7" s="36">
        <v>117.35</v>
      </c>
      <c r="AB7" s="36">
        <v>100.54</v>
      </c>
      <c r="AC7" s="36">
        <v>100.73</v>
      </c>
      <c r="AD7" s="36">
        <v>109.5</v>
      </c>
      <c r="AE7" s="36">
        <v>106.28</v>
      </c>
      <c r="AF7" s="36">
        <v>108.35</v>
      </c>
      <c r="AG7" s="36">
        <v>113.56</v>
      </c>
      <c r="AH7" s="36">
        <v>0</v>
      </c>
      <c r="AI7" s="36">
        <v>0</v>
      </c>
      <c r="AJ7" s="36">
        <v>0</v>
      </c>
      <c r="AK7" s="36">
        <v>0</v>
      </c>
      <c r="AL7" s="36">
        <v>0</v>
      </c>
      <c r="AM7" s="36">
        <v>46.21</v>
      </c>
      <c r="AN7" s="36">
        <v>50.06</v>
      </c>
      <c r="AO7" s="36">
        <v>44.3</v>
      </c>
      <c r="AP7" s="36">
        <v>32.31</v>
      </c>
      <c r="AQ7" s="36">
        <v>26.85</v>
      </c>
      <c r="AR7" s="36">
        <v>0.87</v>
      </c>
      <c r="AS7" s="36">
        <v>950.47</v>
      </c>
      <c r="AT7" s="36">
        <v>840.13</v>
      </c>
      <c r="AU7" s="36">
        <v>672.97</v>
      </c>
      <c r="AV7" s="36">
        <v>347.62</v>
      </c>
      <c r="AW7" s="36">
        <v>273.13</v>
      </c>
      <c r="AX7" s="36">
        <v>2046.32</v>
      </c>
      <c r="AY7" s="36">
        <v>2322.9699999999998</v>
      </c>
      <c r="AZ7" s="36">
        <v>2098.87</v>
      </c>
      <c r="BA7" s="36">
        <v>571.29999999999995</v>
      </c>
      <c r="BB7" s="36">
        <v>527.82000000000005</v>
      </c>
      <c r="BC7" s="36">
        <v>262.74</v>
      </c>
      <c r="BD7" s="36">
        <v>465.13</v>
      </c>
      <c r="BE7" s="36">
        <v>427.62</v>
      </c>
      <c r="BF7" s="36">
        <v>387.48</v>
      </c>
      <c r="BG7" s="36">
        <v>374.26</v>
      </c>
      <c r="BH7" s="36">
        <v>363.2</v>
      </c>
      <c r="BI7" s="36">
        <v>592.66999999999996</v>
      </c>
      <c r="BJ7" s="36">
        <v>547.41999999999996</v>
      </c>
      <c r="BK7" s="36">
        <v>536.9</v>
      </c>
      <c r="BL7" s="36">
        <v>495.43</v>
      </c>
      <c r="BM7" s="36">
        <v>488.5</v>
      </c>
      <c r="BN7" s="36">
        <v>276.38</v>
      </c>
      <c r="BO7" s="36">
        <v>104.1</v>
      </c>
      <c r="BP7" s="36">
        <v>104.18</v>
      </c>
      <c r="BQ7" s="36">
        <v>103.84</v>
      </c>
      <c r="BR7" s="36">
        <v>117.68</v>
      </c>
      <c r="BS7" s="36">
        <v>94.98</v>
      </c>
      <c r="BT7" s="36">
        <v>81.56</v>
      </c>
      <c r="BU7" s="36">
        <v>80.62</v>
      </c>
      <c r="BV7" s="36">
        <v>80.010000000000005</v>
      </c>
      <c r="BW7" s="36">
        <v>81.900000000000006</v>
      </c>
      <c r="BX7" s="36">
        <v>82.42</v>
      </c>
      <c r="BY7" s="36">
        <v>104.99</v>
      </c>
      <c r="BZ7" s="36">
        <v>160.18</v>
      </c>
      <c r="CA7" s="36">
        <v>158.65</v>
      </c>
      <c r="CB7" s="36">
        <v>160.84</v>
      </c>
      <c r="CC7" s="36">
        <v>143.19</v>
      </c>
      <c r="CD7" s="36">
        <v>176.33</v>
      </c>
      <c r="CE7" s="36">
        <v>227.44</v>
      </c>
      <c r="CF7" s="36">
        <v>229.31</v>
      </c>
      <c r="CG7" s="36">
        <v>232.46</v>
      </c>
      <c r="CH7" s="36">
        <v>227.97</v>
      </c>
      <c r="CI7" s="36">
        <v>226.99</v>
      </c>
      <c r="CJ7" s="36">
        <v>163.72</v>
      </c>
      <c r="CK7" s="36">
        <v>74.16</v>
      </c>
      <c r="CL7" s="36">
        <v>76.790000000000006</v>
      </c>
      <c r="CM7" s="36">
        <v>81.010000000000005</v>
      </c>
      <c r="CN7" s="36">
        <v>80.03</v>
      </c>
      <c r="CO7" s="36">
        <v>79.44</v>
      </c>
      <c r="CP7" s="36">
        <v>38.770000000000003</v>
      </c>
      <c r="CQ7" s="36">
        <v>40.119999999999997</v>
      </c>
      <c r="CR7" s="36">
        <v>41.24</v>
      </c>
      <c r="CS7" s="36">
        <v>40.700000000000003</v>
      </c>
      <c r="CT7" s="36">
        <v>39.909999999999997</v>
      </c>
      <c r="CU7" s="36">
        <v>59.76</v>
      </c>
      <c r="CV7" s="36">
        <v>85</v>
      </c>
      <c r="CW7" s="36">
        <v>85.73</v>
      </c>
      <c r="CX7" s="36">
        <v>87.15</v>
      </c>
      <c r="CY7" s="36">
        <v>86.75</v>
      </c>
      <c r="CZ7" s="36">
        <v>85.95</v>
      </c>
      <c r="DA7" s="36">
        <v>77.69</v>
      </c>
      <c r="DB7" s="36">
        <v>76.87</v>
      </c>
      <c r="DC7" s="36">
        <v>74.900000000000006</v>
      </c>
      <c r="DD7" s="36">
        <v>74.61</v>
      </c>
      <c r="DE7" s="36">
        <v>75.62</v>
      </c>
      <c r="DF7" s="36">
        <v>89.95</v>
      </c>
      <c r="DG7" s="36">
        <v>35.28</v>
      </c>
      <c r="DH7" s="36">
        <v>36.74</v>
      </c>
      <c r="DI7" s="36">
        <v>39.07</v>
      </c>
      <c r="DJ7" s="36">
        <v>47.99</v>
      </c>
      <c r="DK7" s="36">
        <v>49.83</v>
      </c>
      <c r="DL7" s="36">
        <v>37.409999999999997</v>
      </c>
      <c r="DM7" s="36">
        <v>38.520000000000003</v>
      </c>
      <c r="DN7" s="36">
        <v>39.049999999999997</v>
      </c>
      <c r="DO7" s="36">
        <v>50.44</v>
      </c>
      <c r="DP7" s="36">
        <v>51.44</v>
      </c>
      <c r="DQ7" s="36">
        <v>47.18</v>
      </c>
      <c r="DR7" s="36">
        <v>0</v>
      </c>
      <c r="DS7" s="36">
        <v>0</v>
      </c>
      <c r="DT7" s="36">
        <v>0</v>
      </c>
      <c r="DU7" s="36">
        <v>16.05</v>
      </c>
      <c r="DV7" s="36">
        <v>16.02</v>
      </c>
      <c r="DW7" s="36">
        <v>5.74</v>
      </c>
      <c r="DX7" s="36">
        <v>6.76</v>
      </c>
      <c r="DY7" s="36">
        <v>8.18</v>
      </c>
      <c r="DZ7" s="36">
        <v>9.64</v>
      </c>
      <c r="EA7" s="36">
        <v>11.68</v>
      </c>
      <c r="EB7" s="36">
        <v>13.18</v>
      </c>
      <c r="EC7" s="36">
        <v>0.21</v>
      </c>
      <c r="ED7" s="36">
        <v>0</v>
      </c>
      <c r="EE7" s="36">
        <v>0</v>
      </c>
      <c r="EF7" s="36">
        <v>0</v>
      </c>
      <c r="EG7" s="36">
        <v>0.08</v>
      </c>
      <c r="EH7" s="36">
        <v>0.5</v>
      </c>
      <c r="EI7" s="36">
        <v>0.62</v>
      </c>
      <c r="EJ7" s="36">
        <v>0.23</v>
      </c>
      <c r="EK7" s="36">
        <v>0.34</v>
      </c>
      <c r="EL7" s="36">
        <v>0.28999999999999998</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2017-02-13T06:22:37Z</cp:lastPrinted>
  <dcterms:created xsi:type="dcterms:W3CDTF">2017-02-01T08:47:30Z</dcterms:created>
  <dcterms:modified xsi:type="dcterms:W3CDTF">2017-02-24T06:00:19Z</dcterms:modified>
  <cp:category/>
</cp:coreProperties>
</file>