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<sst xmlns="http://schemas.openxmlformats.org/spreadsheetml/2006/main" count="221" uniqueCount="111">
  <si>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</si>
  <si>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</si>
  <si>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</si>
  <si>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</si>
  <si>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</si>
  <si>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</si>
  <si>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</si>
  <si>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</si>
  <si>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</si>
  <si>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</si>
  <si>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</si>
  <si>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</si>
  <si>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</si>
  <si>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</si>
  <si>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</si>
  <si>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</si>
  <si>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</si>
  <si>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</si>
  <si>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</si>
  <si>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</si>
  <si>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</si>
  <si>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</si>
  <si>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</si>
  <si>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</si>
  <si>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</si>
  <si>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</si>
  <si>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</si>
  <si>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</si>
  <si>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</si>
  <si>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</si>
  <si>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</si>
  <si>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</si>
  <si>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</si>
  <si>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</si>
  <si>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</si>
  <si>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</si>
  <si>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</si>
  <si>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</si>
  <si>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</si>
  <si>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</si>
  <si>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</si>
  <si>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</si>
  <si>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</si>
  <si>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</si>
  <si>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</si>
  <si>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</si>
  <si>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</si>
  <si>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</si>
  <si>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</si>
  <si>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</si>
  <si>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</si>
  <si>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</si>
  <si>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</si>
  <si>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</si>
  <si>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</si>
  <si>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</si>
  <si>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</si>
  <si>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</si>
  <si>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</si>
  <si>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</si>
  <si>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</si>
  <si>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</si>
  <si>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</si>
  <si>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</si>
  <si>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</si>
  <si>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</si>
  <si>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</si>
  <si>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</si>
  <si>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</si>
  <si>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</si>
  <si>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</si>
  <si>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</si>
  <si>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</si>
  <si>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</si>
  <si>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</si>
  <si>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</si>
  <si>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</si>
  <si>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</si>
  <si>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</si>
  <si>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</si>
  <si>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</si>
  <si>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</si>
  <si>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</si>
  <si>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</si>
  <si>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</si>
  <si>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</si>
  <si>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</si>
  <si>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</si>
  <si>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</si>
  <si>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</si>
  <si>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</si>
  <si>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</si>
  <si>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</si>
  <si>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</si>
  <si>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</si>
  <si>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</si>
  <si>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北広島町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</si>
  <si>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</si>
  <si>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</si>
  <si>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</si>
  <si>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</si>
  <si>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</si>
  <si>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</si>
  <si>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</si>
  <si>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</si>
  <si>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</si>
  <si>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</si>
  <si>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</si>
  <si>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①収益的収支比率については100%を下回っており、かつ平成22年度より減少し続けている。
④企業債残高対事業規模比率は、平成22年度より減少しており、平成26年度においては非常に低い数値となっている。
⑤経費回収率については100%を下回っており、全国平均、類似団体より低い。
⑥汚水処理原価は、他団体と比較して高い傾向にある。
⑦施設利用率は全国平均、類似団体と同程度であり、⑧水洗化率については全国平均、類似団体を上回っている。</t>
    <rPh sb="1" eb="4">
      <t>シュウエキテキ</t>
    </rPh>
    <rPh sb="4" eb="6">
      <t>シュウシ</t>
    </rPh>
    <rPh sb="6" eb="8">
      <t>ヒリツ</t>
    </rPh>
    <rPh sb="18" eb="20">
      <t>シタマワ</t>
    </rPh>
    <rPh sb="27" eb="29">
      <t>ヘイセイ</t>
    </rPh>
    <rPh sb="31" eb="33">
      <t>ネンド</t>
    </rPh>
    <rPh sb="35" eb="37">
      <t>ゲンショウ</t>
    </rPh>
    <rPh sb="38" eb="39">
      <t>ツヅ</t>
    </rPh>
    <rPh sb="102" eb="104">
      <t>ケイヒ</t>
    </rPh>
    <rPh sb="104" eb="106">
      <t>カイシュウ</t>
    </rPh>
    <rPh sb="106" eb="107">
      <t>リツ</t>
    </rPh>
    <rPh sb="117" eb="119">
      <t>シタマワ</t>
    </rPh>
    <rPh sb="124" eb="126">
      <t>ゼンコク</t>
    </rPh>
    <rPh sb="126" eb="128">
      <t>ヘイキン</t>
    </rPh>
    <rPh sb="129" eb="131">
      <t>ルイジ</t>
    </rPh>
    <rPh sb="131" eb="133">
      <t>ダンタイ</t>
    </rPh>
    <rPh sb="135" eb="136">
      <t>ヒク</t>
    </rPh>
    <rPh sb="140" eb="142">
      <t>オスイ</t>
    </rPh>
    <rPh sb="142" eb="144">
      <t>ショリ</t>
    </rPh>
    <rPh sb="144" eb="146">
      <t>ゲンカ</t>
    </rPh>
    <rPh sb="148" eb="149">
      <t>タ</t>
    </rPh>
    <rPh sb="149" eb="151">
      <t>ダンタイ</t>
    </rPh>
    <rPh sb="152" eb="154">
      <t>ヒカク</t>
    </rPh>
    <rPh sb="156" eb="157">
      <t>タカ</t>
    </rPh>
    <rPh sb="158" eb="160">
      <t>ケイコウ</t>
    </rPh>
    <rPh sb="166" eb="168">
      <t>シセツ</t>
    </rPh>
    <rPh sb="168" eb="171">
      <t>リヨウリツ</t>
    </rPh>
    <rPh sb="172" eb="174">
      <t>ゼンコク</t>
    </rPh>
    <rPh sb="174" eb="176">
      <t>ヘイキン</t>
    </rPh>
    <rPh sb="177" eb="179">
      <t>ルイジ</t>
    </rPh>
    <rPh sb="179" eb="181">
      <t>ダンタイ</t>
    </rPh>
    <rPh sb="182" eb="185">
      <t>ドウテイド</t>
    </rPh>
    <rPh sb="190" eb="193">
      <t>スイセンカ</t>
    </rPh>
    <rPh sb="193" eb="194">
      <t>リツ</t>
    </rPh>
    <rPh sb="199" eb="201">
      <t>ゼンコク</t>
    </rPh>
    <rPh sb="201" eb="203">
      <t>ヘイキン</t>
    </rPh>
    <rPh sb="204" eb="206">
      <t>ルイジ</t>
    </rPh>
    <rPh sb="206" eb="208">
      <t>ダンタイ</t>
    </rPh>
    <rPh sb="209" eb="211">
      <t>ウワマワ</t>
    </rPh>
    <phoneticPr fontId="4"/>
  </si>
  <si>
    <t>③　類似団体平均を下回っている。
　農業集落排水事業の管渠については、法定耐用年数が経過するまで期間があるため、計画的な更新が必要な時期は未定であるが、今後の状況により検討する。</t>
    <rPh sb="25" eb="27">
      <t>ジギョウ</t>
    </rPh>
    <rPh sb="77" eb="79">
      <t>コンゴ</t>
    </rPh>
    <rPh sb="80" eb="82">
      <t>ジョウキョウ</t>
    </rPh>
    <rPh sb="85" eb="87">
      <t>ケントウ</t>
    </rPh>
    <phoneticPr fontId="4"/>
  </si>
  <si>
    <t>　全体的な経営状況については、健全とはいえず、また他団体と比較しても良い傾向にあるとはいえない。ただし、企業債残高、施設の稼動、整備状況に関しては優れている面もある。必要な時期に必要な施設整備、更新が出来るよう、固定資産の状況把握、適切な資金管理等が必要である。
　また、人口密度が他の事業と比較して大きい理由は、農業集落排水区域は既に圃場整備が終了しており、今後、農地を宅地化する可能性が低いことから、管路沿いの面積を処理区域面積としていることによる。</t>
    <rPh sb="1" eb="4">
      <t>ゼンタイテキ</t>
    </rPh>
    <rPh sb="5" eb="7">
      <t>ケイエイ</t>
    </rPh>
    <rPh sb="7" eb="9">
      <t>ジョウキョウ</t>
    </rPh>
    <rPh sb="15" eb="17">
      <t>ケンゼン</t>
    </rPh>
    <rPh sb="25" eb="26">
      <t>タ</t>
    </rPh>
    <rPh sb="26" eb="28">
      <t>ダンタイ</t>
    </rPh>
    <rPh sb="29" eb="31">
      <t>ヒカク</t>
    </rPh>
    <rPh sb="34" eb="35">
      <t>ヨ</t>
    </rPh>
    <rPh sb="36" eb="38">
      <t>ケイコウ</t>
    </rPh>
    <rPh sb="52" eb="54">
      <t>キギョウ</t>
    </rPh>
    <rPh sb="54" eb="55">
      <t>サイ</t>
    </rPh>
    <rPh sb="55" eb="57">
      <t>ザンダカ</t>
    </rPh>
    <rPh sb="58" eb="60">
      <t>シセツ</t>
    </rPh>
    <rPh sb="61" eb="63">
      <t>カドウ</t>
    </rPh>
    <rPh sb="64" eb="66">
      <t>セイビ</t>
    </rPh>
    <rPh sb="66" eb="68">
      <t>ジョウキョウ</t>
    </rPh>
    <rPh sb="69" eb="70">
      <t>カン</t>
    </rPh>
    <rPh sb="73" eb="74">
      <t>スグ</t>
    </rPh>
    <rPh sb="78" eb="79">
      <t>メン</t>
    </rPh>
    <rPh sb="83" eb="85">
      <t>ヒツヨウ</t>
    </rPh>
    <rPh sb="86" eb="88">
      <t>ジキ</t>
    </rPh>
    <rPh sb="89" eb="91">
      <t>ヒツヨウ</t>
    </rPh>
    <rPh sb="92" eb="94">
      <t>シセツ</t>
    </rPh>
    <rPh sb="94" eb="96">
      <t>セイビ</t>
    </rPh>
    <rPh sb="97" eb="99">
      <t>コウシン</t>
    </rPh>
    <rPh sb="100" eb="102">
      <t>デキ</t>
    </rPh>
    <rPh sb="106" eb="108">
      <t>コテイ</t>
    </rPh>
    <rPh sb="108" eb="110">
      <t>シサン</t>
    </rPh>
    <rPh sb="111" eb="113">
      <t>ジョウキョウ</t>
    </rPh>
    <rPh sb="113" eb="115">
      <t>ハアク</t>
    </rPh>
    <rPh sb="116" eb="118">
      <t>テキセツ</t>
    </rPh>
    <rPh sb="119" eb="121">
      <t>シキン</t>
    </rPh>
    <rPh sb="121" eb="123">
      <t>カンリ</t>
    </rPh>
    <rPh sb="123" eb="124">
      <t>ナド</t>
    </rPh>
    <rPh sb="125" eb="127">
      <t>ヒツヨウ</t>
    </rPh>
    <rPh sb="136" eb="138">
      <t>ジンコウ</t>
    </rPh>
    <rPh sb="138" eb="140">
      <t>ミツド</t>
    </rPh>
    <rPh sb="141" eb="142">
      <t>ホカ</t>
    </rPh>
    <rPh sb="143" eb="145">
      <t>ジギョウ</t>
    </rPh>
    <rPh sb="146" eb="148">
      <t>ヒカク</t>
    </rPh>
    <rPh sb="150" eb="151">
      <t>オオ</t>
    </rPh>
    <rPh sb="153" eb="155">
      <t>リユウ</t>
    </rPh>
    <rPh sb="157" eb="159">
      <t>ノウギョウ</t>
    </rPh>
    <rPh sb="159" eb="161">
      <t>シュウラク</t>
    </rPh>
    <rPh sb="161" eb="163">
      <t>ハイスイ</t>
    </rPh>
    <rPh sb="163" eb="165">
      <t>クイキ</t>
    </rPh>
    <rPh sb="166" eb="167">
      <t>スデ</t>
    </rPh>
    <rPh sb="168" eb="170">
      <t>ホジョウ</t>
    </rPh>
    <rPh sb="170" eb="172">
      <t>セイビ</t>
    </rPh>
    <rPh sb="173" eb="175">
      <t>シュウリョウ</t>
    </rPh>
    <rPh sb="180" eb="182">
      <t>コンゴ</t>
    </rPh>
    <rPh sb="183" eb="185">
      <t>ノウチ</t>
    </rPh>
    <rPh sb="186" eb="189">
      <t>タクチカ</t>
    </rPh>
    <rPh sb="191" eb="194">
      <t>カノウセイ</t>
    </rPh>
    <rPh sb="195" eb="196">
      <t>ヒク</t>
    </rPh>
    <rPh sb="202" eb="204">
      <t>カンロ</t>
    </rPh>
    <rPh sb="204" eb="205">
      <t>ソ</t>
    </rPh>
    <rPh sb="207" eb="209">
      <t>メンセキ</t>
    </rPh>
    <rPh sb="210" eb="212">
      <t>ショリ</t>
    </rPh>
    <rPh sb="212" eb="214">
      <t>クイキ</t>
    </rPh>
    <rPh sb="214" eb="216">
      <t>メンセキ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</si>
</sst>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20448"/>
        <c:axId val="8373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20448"/>
        <c:axId val="83734912"/>
      </c:lineChart>
      <c:dateAx>
        <c:axId val="8372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34912"/>
        <c:crosses val="autoZero"/>
        <c:auto val="1"/>
        <c:lblOffset val="100"/>
        <c:baseTimeUnit val="years"/>
      </c:dateAx>
      <c:valAx>
        <c:axId val="8373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72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56.4</c:v>
                </c:pt>
                <c:pt idx="1">
                  <c:v>58.8</c:v>
                </c:pt>
                <c:pt idx="2">
                  <c:v>54.86</c:v>
                </c:pt>
                <c:pt idx="3">
                  <c:v>55.77</c:v>
                </c:pt>
                <c:pt idx="4">
                  <c:v>54.8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0400"/>
        <c:axId val="11015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44.78</c:v>
                </c:pt>
                <c:pt idx="1">
                  <c:v>47.19</c:v>
                </c:pt>
                <c:pt idx="2">
                  <c:v>54.99</c:v>
                </c:pt>
                <c:pt idx="3">
                  <c:v>54.36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50400"/>
        <c:axId val="110152320"/>
      </c:lineChart>
      <c:dateAx>
        <c:axId val="11015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52320"/>
        <c:crosses val="autoZero"/>
        <c:auto val="1"/>
        <c:lblOffset val="100"/>
        <c:baseTimeUnit val="years"/>
      </c:dateAx>
      <c:valAx>
        <c:axId val="11015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5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85.94</c:v>
                </c:pt>
                <c:pt idx="1">
                  <c:v>90.16</c:v>
                </c:pt>
                <c:pt idx="2">
                  <c:v>94.52</c:v>
                </c:pt>
                <c:pt idx="3">
                  <c:v>96.51</c:v>
                </c:pt>
                <c:pt idx="4">
                  <c:v>96.09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72416"/>
        <c:axId val="11019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72416"/>
        <c:axId val="110190976"/>
      </c:lineChart>
      <c:dateAx>
        <c:axId val="11017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0976"/>
        <c:crosses val="autoZero"/>
        <c:auto val="1"/>
        <c:lblOffset val="100"/>
        <c:baseTimeUnit val="years"/>
      </c:dateAx>
      <c:valAx>
        <c:axId val="11019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7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72.27</c:v>
                </c:pt>
                <c:pt idx="1">
                  <c:v>69.2</c:v>
                </c:pt>
                <c:pt idx="2">
                  <c:v>68.62</c:v>
                </c:pt>
                <c:pt idx="3">
                  <c:v>66.87</c:v>
                </c:pt>
                <c:pt idx="4">
                  <c:v>66.08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96192"/>
        <c:axId val="8390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96192"/>
        <c:axId val="83902464"/>
      </c:lineChart>
      <c:dateAx>
        <c:axId val="8389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02464"/>
        <c:crosses val="autoZero"/>
        <c:auto val="1"/>
        <c:lblOffset val="100"/>
        <c:baseTimeUnit val="years"/>
      </c:dateAx>
      <c:valAx>
        <c:axId val="8390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89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20384"/>
        <c:axId val="8392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20384"/>
        <c:axId val="83922304"/>
      </c:lineChart>
      <c:dateAx>
        <c:axId val="8392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22304"/>
        <c:crosses val="autoZero"/>
        <c:auto val="1"/>
        <c:lblOffset val="100"/>
        <c:baseTimeUnit val="years"/>
      </c:dateAx>
      <c:valAx>
        <c:axId val="8392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2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70688"/>
        <c:axId val="8397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0688"/>
        <c:axId val="83976960"/>
      </c:lineChart>
      <c:dateAx>
        <c:axId val="8397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76960"/>
        <c:crosses val="autoZero"/>
        <c:auto val="1"/>
        <c:lblOffset val="100"/>
        <c:baseTimeUnit val="years"/>
      </c:dateAx>
      <c:valAx>
        <c:axId val="8397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7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85760"/>
        <c:axId val="8410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85760"/>
        <c:axId val="84100224"/>
      </c:lineChart>
      <c:dateAx>
        <c:axId val="8408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00224"/>
        <c:crosses val="autoZero"/>
        <c:auto val="1"/>
        <c:lblOffset val="100"/>
        <c:baseTimeUnit val="years"/>
      </c:dateAx>
      <c:valAx>
        <c:axId val="8410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8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34528"/>
        <c:axId val="8413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34528"/>
        <c:axId val="84136704"/>
      </c:lineChart>
      <c:dateAx>
        <c:axId val="8413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36704"/>
        <c:crosses val="autoZero"/>
        <c:auto val="1"/>
        <c:lblOffset val="100"/>
        <c:baseTimeUnit val="years"/>
      </c:dateAx>
      <c:valAx>
        <c:axId val="8413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3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1260.8699999999999</c:v>
                </c:pt>
                <c:pt idx="1">
                  <c:v>1138.49</c:v>
                </c:pt>
                <c:pt idx="2">
                  <c:v>754.59</c:v>
                </c:pt>
                <c:pt idx="3">
                  <c:v>398.04</c:v>
                </c:pt>
                <c:pt idx="4">
                  <c:v>42.9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50528"/>
        <c:axId val="8416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50528"/>
        <c:axId val="84169088"/>
      </c:lineChart>
      <c:dateAx>
        <c:axId val="8415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69088"/>
        <c:crosses val="autoZero"/>
        <c:auto val="1"/>
        <c:lblOffset val="100"/>
        <c:baseTimeUnit val="years"/>
      </c:dateAx>
      <c:valAx>
        <c:axId val="8416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5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46.86</c:v>
                </c:pt>
                <c:pt idx="1">
                  <c:v>37.69</c:v>
                </c:pt>
                <c:pt idx="2">
                  <c:v>38.049999999999997</c:v>
                </c:pt>
                <c:pt idx="3">
                  <c:v>36.659999999999997</c:v>
                </c:pt>
                <c:pt idx="4">
                  <c:v>36.44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03392"/>
        <c:axId val="8420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03392"/>
        <c:axId val="84205568"/>
      </c:lineChart>
      <c:dateAx>
        <c:axId val="8420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05568"/>
        <c:crosses val="autoZero"/>
        <c:auto val="1"/>
        <c:lblOffset val="100"/>
        <c:baseTimeUnit val="years"/>
      </c:dateAx>
      <c:valAx>
        <c:axId val="8420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0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402.68</c:v>
                </c:pt>
                <c:pt idx="1">
                  <c:v>458.62</c:v>
                </c:pt>
                <c:pt idx="2">
                  <c:v>516.94000000000005</c:v>
                </c:pt>
                <c:pt idx="3">
                  <c:v>519.71</c:v>
                </c:pt>
                <c:pt idx="4">
                  <c:v>531.85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22112"/>
        <c:axId val="11012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22112"/>
        <c:axId val="110124032"/>
      </c:lineChart>
      <c:dateAx>
        <c:axId val="11012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24032"/>
        <c:crosses val="autoZero"/>
        <c:auto val="1"/>
        <c:lblOffset val="100"/>
        <c:baseTimeUnit val="years"/>
      </c:dateAx>
      <c:valAx>
        <c:axId val="11012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2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0" zoomScaleNormal="8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北広島町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19667</v>
      </c>
      <c r="AM8" s="47"/>
      <c r="AN8" s="47"/>
      <c r="AO8" s="47"/>
      <c r="AP8" s="47"/>
      <c r="AQ8" s="47"/>
      <c r="AR8" s="47"/>
      <c r="AS8" s="47"/>
      <c r="AT8" s="43">
        <f>データ!S6</f>
        <v>646.20000000000005</v>
      </c>
      <c r="AU8" s="43"/>
      <c r="AV8" s="43"/>
      <c r="AW8" s="43"/>
      <c r="AX8" s="43"/>
      <c r="AY8" s="43"/>
      <c r="AZ8" s="43"/>
      <c r="BA8" s="43"/>
      <c r="BB8" s="43">
        <f>データ!T6</f>
        <v>30.43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14.79</v>
      </c>
      <c r="Q10" s="43"/>
      <c r="R10" s="43"/>
      <c r="S10" s="43"/>
      <c r="T10" s="43"/>
      <c r="U10" s="43"/>
      <c r="V10" s="43"/>
      <c r="W10" s="43">
        <f>データ!P6</f>
        <v>67.91</v>
      </c>
      <c r="X10" s="43"/>
      <c r="Y10" s="43"/>
      <c r="Z10" s="43"/>
      <c r="AA10" s="43"/>
      <c r="AB10" s="43"/>
      <c r="AC10" s="43"/>
      <c r="AD10" s="47">
        <f>データ!Q6</f>
        <v>3623</v>
      </c>
      <c r="AE10" s="47"/>
      <c r="AF10" s="47"/>
      <c r="AG10" s="47"/>
      <c r="AH10" s="47"/>
      <c r="AI10" s="47"/>
      <c r="AJ10" s="47"/>
      <c r="AK10" s="2"/>
      <c r="AL10" s="47">
        <f>データ!U6</f>
        <v>2893</v>
      </c>
      <c r="AM10" s="47"/>
      <c r="AN10" s="47"/>
      <c r="AO10" s="47"/>
      <c r="AP10" s="47"/>
      <c r="AQ10" s="47"/>
      <c r="AR10" s="47"/>
      <c r="AS10" s="47"/>
      <c r="AT10" s="43">
        <f>データ!V6</f>
        <v>0.94</v>
      </c>
      <c r="AU10" s="43"/>
      <c r="AV10" s="43"/>
      <c r="AW10" s="43"/>
      <c r="AX10" s="43"/>
      <c r="AY10" s="43"/>
      <c r="AZ10" s="43"/>
      <c r="BA10" s="43"/>
      <c r="BB10" s="43">
        <f>データ!W6</f>
        <v>3077.66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343692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広島県　北広島町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14.79</v>
      </c>
      <c r="P6" s="32">
        <f t="shared" si="3"/>
        <v>67.91</v>
      </c>
      <c r="Q6" s="32">
        <f t="shared" si="3"/>
        <v>3623</v>
      </c>
      <c r="R6" s="32">
        <f t="shared" si="3"/>
        <v>19667</v>
      </c>
      <c r="S6" s="32">
        <f t="shared" si="3"/>
        <v>646.20000000000005</v>
      </c>
      <c r="T6" s="32">
        <f t="shared" si="3"/>
        <v>30.43</v>
      </c>
      <c r="U6" s="32">
        <f t="shared" si="3"/>
        <v>2893</v>
      </c>
      <c r="V6" s="32">
        <f t="shared" si="3"/>
        <v>0.94</v>
      </c>
      <c r="W6" s="32">
        <f t="shared" si="3"/>
        <v>3077.66</v>
      </c>
      <c r="X6" s="33">
        <f>IF(X7="",NA(),X7)</f>
        <v>72.27</v>
      </c>
      <c r="Y6" s="33">
        <f t="shared" ref="Y6:AG6" si="4">IF(Y7="",NA(),Y7)</f>
        <v>69.2</v>
      </c>
      <c r="Z6" s="33">
        <f t="shared" si="4"/>
        <v>68.62</v>
      </c>
      <c r="AA6" s="33">
        <f t="shared" si="4"/>
        <v>66.87</v>
      </c>
      <c r="AB6" s="33">
        <f t="shared" si="4"/>
        <v>66.08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1260.8699999999999</v>
      </c>
      <c r="BF6" s="33">
        <f t="shared" ref="BF6:BN6" si="7">IF(BF7="",NA(),BF7)</f>
        <v>1138.49</v>
      </c>
      <c r="BG6" s="33">
        <f t="shared" si="7"/>
        <v>754.59</v>
      </c>
      <c r="BH6" s="33">
        <f t="shared" si="7"/>
        <v>398.04</v>
      </c>
      <c r="BI6" s="33">
        <f t="shared" si="7"/>
        <v>42.9</v>
      </c>
      <c r="BJ6" s="33">
        <f t="shared" si="7"/>
        <v>1316.7</v>
      </c>
      <c r="BK6" s="33">
        <f t="shared" si="7"/>
        <v>1224.75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46.86</v>
      </c>
      <c r="BQ6" s="33">
        <f t="shared" ref="BQ6:BY6" si="8">IF(BQ7="",NA(),BQ7)</f>
        <v>37.69</v>
      </c>
      <c r="BR6" s="33">
        <f t="shared" si="8"/>
        <v>38.049999999999997</v>
      </c>
      <c r="BS6" s="33">
        <f t="shared" si="8"/>
        <v>36.659999999999997</v>
      </c>
      <c r="BT6" s="33">
        <f t="shared" si="8"/>
        <v>36.44</v>
      </c>
      <c r="BU6" s="33">
        <f t="shared" si="8"/>
        <v>43.24</v>
      </c>
      <c r="BV6" s="33">
        <f t="shared" si="8"/>
        <v>42.13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402.68</v>
      </c>
      <c r="CB6" s="33">
        <f t="shared" ref="CB6:CJ6" si="9">IF(CB7="",NA(),CB7)</f>
        <v>458.62</v>
      </c>
      <c r="CC6" s="33">
        <f t="shared" si="9"/>
        <v>516.94000000000005</v>
      </c>
      <c r="CD6" s="33">
        <f t="shared" si="9"/>
        <v>519.71</v>
      </c>
      <c r="CE6" s="33">
        <f t="shared" si="9"/>
        <v>531.85</v>
      </c>
      <c r="CF6" s="33">
        <f t="shared" si="9"/>
        <v>338.76</v>
      </c>
      <c r="CG6" s="33">
        <f t="shared" si="9"/>
        <v>348.41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56.4</v>
      </c>
      <c r="CM6" s="33">
        <f t="shared" ref="CM6:CU6" si="10">IF(CM7="",NA(),CM7)</f>
        <v>58.8</v>
      </c>
      <c r="CN6" s="33">
        <f t="shared" si="10"/>
        <v>54.86</v>
      </c>
      <c r="CO6" s="33">
        <f t="shared" si="10"/>
        <v>55.77</v>
      </c>
      <c r="CP6" s="33">
        <f t="shared" si="10"/>
        <v>54.8</v>
      </c>
      <c r="CQ6" s="33">
        <f t="shared" si="10"/>
        <v>44.78</v>
      </c>
      <c r="CR6" s="33">
        <f t="shared" si="10"/>
        <v>47.19</v>
      </c>
      <c r="CS6" s="33">
        <f t="shared" si="10"/>
        <v>54.99</v>
      </c>
      <c r="CT6" s="33">
        <f t="shared" si="10"/>
        <v>54.36</v>
      </c>
      <c r="CU6" s="33">
        <f t="shared" si="10"/>
        <v>53.52</v>
      </c>
      <c r="CV6" s="32" t="str">
        <f>IF(CV7="","",IF(CV7="-","【-】","【"&amp;SUBSTITUTE(TEXT(CV7,"#,##0.00"),"-","△")&amp;"】"))</f>
        <v>【53.65】</v>
      </c>
      <c r="CW6" s="33">
        <f>IF(CW7="",NA(),CW7)</f>
        <v>85.94</v>
      </c>
      <c r="CX6" s="33">
        <f t="shared" ref="CX6:DF6" si="11">IF(CX7="",NA(),CX7)</f>
        <v>90.16</v>
      </c>
      <c r="CY6" s="33">
        <f t="shared" si="11"/>
        <v>94.52</v>
      </c>
      <c r="CZ6" s="33">
        <f t="shared" si="11"/>
        <v>96.51</v>
      </c>
      <c r="DA6" s="33">
        <f t="shared" si="11"/>
        <v>96.09</v>
      </c>
      <c r="DB6" s="33">
        <f t="shared" si="11"/>
        <v>73.599999999999994</v>
      </c>
      <c r="DC6" s="33">
        <f t="shared" si="11"/>
        <v>73.78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343692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14.79</v>
      </c>
      <c r="P7" s="36">
        <v>67.91</v>
      </c>
      <c r="Q7" s="36">
        <v>3623</v>
      </c>
      <c r="R7" s="36">
        <v>19667</v>
      </c>
      <c r="S7" s="36">
        <v>646.20000000000005</v>
      </c>
      <c r="T7" s="36">
        <v>30.43</v>
      </c>
      <c r="U7" s="36">
        <v>2893</v>
      </c>
      <c r="V7" s="36">
        <v>0.94</v>
      </c>
      <c r="W7" s="36">
        <v>3077.66</v>
      </c>
      <c r="X7" s="36">
        <v>72.27</v>
      </c>
      <c r="Y7" s="36">
        <v>69.2</v>
      </c>
      <c r="Z7" s="36">
        <v>68.62</v>
      </c>
      <c r="AA7" s="36">
        <v>66.87</v>
      </c>
      <c r="AB7" s="36">
        <v>66.08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1260.8699999999999</v>
      </c>
      <c r="BF7" s="36">
        <v>1138.49</v>
      </c>
      <c r="BG7" s="36">
        <v>754.59</v>
      </c>
      <c r="BH7" s="36">
        <v>398.04</v>
      </c>
      <c r="BI7" s="36">
        <v>42.9</v>
      </c>
      <c r="BJ7" s="36">
        <v>1316.7</v>
      </c>
      <c r="BK7" s="36">
        <v>1224.75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46.86</v>
      </c>
      <c r="BQ7" s="36">
        <v>37.69</v>
      </c>
      <c r="BR7" s="36">
        <v>38.049999999999997</v>
      </c>
      <c r="BS7" s="36">
        <v>36.659999999999997</v>
      </c>
      <c r="BT7" s="36">
        <v>36.44</v>
      </c>
      <c r="BU7" s="36">
        <v>43.24</v>
      </c>
      <c r="BV7" s="36">
        <v>42.13</v>
      </c>
      <c r="BW7" s="36">
        <v>51.03</v>
      </c>
      <c r="BX7" s="36">
        <v>50.9</v>
      </c>
      <c r="BY7" s="36">
        <v>50.82</v>
      </c>
      <c r="BZ7" s="36">
        <v>51.49</v>
      </c>
      <c r="CA7" s="36">
        <v>402.68</v>
      </c>
      <c r="CB7" s="36">
        <v>458.62</v>
      </c>
      <c r="CC7" s="36">
        <v>516.94000000000005</v>
      </c>
      <c r="CD7" s="36">
        <v>519.71</v>
      </c>
      <c r="CE7" s="36">
        <v>531.85</v>
      </c>
      <c r="CF7" s="36">
        <v>338.76</v>
      </c>
      <c r="CG7" s="36">
        <v>348.41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56.4</v>
      </c>
      <c r="CM7" s="36">
        <v>58.8</v>
      </c>
      <c r="CN7" s="36">
        <v>54.86</v>
      </c>
      <c r="CO7" s="36">
        <v>55.77</v>
      </c>
      <c r="CP7" s="36">
        <v>54.8</v>
      </c>
      <c r="CQ7" s="36">
        <v>44.78</v>
      </c>
      <c r="CR7" s="36">
        <v>47.19</v>
      </c>
      <c r="CS7" s="36">
        <v>54.99</v>
      </c>
      <c r="CT7" s="36">
        <v>54.36</v>
      </c>
      <c r="CU7" s="36">
        <v>53.52</v>
      </c>
      <c r="CV7" s="36">
        <v>53.65</v>
      </c>
      <c r="CW7" s="36">
        <v>85.94</v>
      </c>
      <c r="CX7" s="36">
        <v>90.16</v>
      </c>
      <c r="CY7" s="36">
        <v>94.52</v>
      </c>
      <c r="CZ7" s="36">
        <v>96.51</v>
      </c>
      <c r="DA7" s="36">
        <v>96.09</v>
      </c>
      <c r="DB7" s="36">
        <v>73.599999999999994</v>
      </c>
      <c r="DC7" s="36">
        <v>73.78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2016-02-24T01:51:34Z</cp:lastPrinted>
  <dcterms:created xsi:type="dcterms:W3CDTF">2016-01-14T11:03:52Z</dcterms:created>
  <dcterms:modified xsi:type="dcterms:W3CDTF">2016-02-24T06:38:00Z</dcterms:modified>
</cp:coreProperties>
</file>