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0297" yWindow="0" windowWidth="10306" windowHeight="13043"/>
  </bookViews>
  <sheets>
    <sheet name="実績報告書" sheetId="1" r:id="rId1"/>
    <sheet name="補助金請求書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<sst xmlns="http://schemas.openxmlformats.org/spreadsheetml/2006/main" xmlns:r="http://schemas.openxmlformats.org/officeDocument/2006/relationships" count="78" uniqueCount="78">
  <si>
    <t>　　年　　月　　日</t>
    <rPh sb="2" eb="3">
      <t>ネン</t>
    </rPh>
    <rPh sb="5" eb="6">
      <t>ツキ</t>
    </rPh>
    <rPh sb="8" eb="9">
      <t>ニチ</t>
    </rPh>
    <phoneticPr fontId="1"/>
  </si>
  <si>
    <t>（１）①太陽光発電設備（一般家庭）</t>
    <rPh sb="4" eb="9">
      <t>タイヨウコウハツデン</t>
    </rPh>
    <rPh sb="9" eb="11">
      <t>セツビ</t>
    </rPh>
    <rPh sb="12" eb="16">
      <t>イッパンカテイ</t>
    </rPh>
    <phoneticPr fontId="1"/>
  </si>
  <si>
    <t>支出金</t>
  </si>
  <si>
    <t>１　事業の目的及び事業概要</t>
  </si>
  <si>
    <t>その他</t>
  </si>
  <si>
    <t>補助対象経費</t>
  </si>
  <si>
    <t>年　　月　　日</t>
    <rPh sb="0" eb="1">
      <t>ネン</t>
    </rPh>
    <rPh sb="3" eb="4">
      <t>ツキ</t>
    </rPh>
    <rPh sb="6" eb="7">
      <t>ニチ</t>
    </rPh>
    <phoneticPr fontId="1"/>
  </si>
  <si>
    <t>住所　</t>
  </si>
  <si>
    <t>(a)+(b)+(c)+(d)</t>
  </si>
  <si>
    <t>(ｄ)</t>
  </si>
  <si>
    <t>２　補助事業に要する経費の配分　　　　　　　　　　　　　　　　　　　　　　　　　　　</t>
  </si>
  <si>
    <t>町補助金</t>
  </si>
  <si>
    <t>(a)</t>
  </si>
  <si>
    <t>自己負担</t>
  </si>
  <si>
    <t>備考</t>
    <rPh sb="0" eb="2">
      <t>ビコウ</t>
    </rPh>
    <phoneticPr fontId="1"/>
  </si>
  <si>
    <t>※パネルとパワコンのうち低い値としてください。</t>
    <rPh sb="12" eb="13">
      <t>ヒク</t>
    </rPh>
    <rPh sb="14" eb="15">
      <t>アタイ</t>
    </rPh>
    <phoneticPr fontId="1"/>
  </si>
  <si>
    <t>(b)</t>
  </si>
  <si>
    <t>４　収支予算</t>
  </si>
  <si>
    <t>補助対象経費</t>
    <rPh sb="0" eb="2">
      <t>ホジョ</t>
    </rPh>
    <rPh sb="2" eb="4">
      <t>タイショウ</t>
    </rPh>
    <rPh sb="4" eb="6">
      <t>ケイヒ</t>
    </rPh>
    <phoneticPr fontId="1"/>
  </si>
  <si>
    <t>(c)</t>
  </si>
  <si>
    <t>令和　年度　北広島町ゼロカーボンタウン推進加速化事業補助金実績報告書</t>
    <rPh sb="0" eb="2">
      <t>レイワ</t>
    </rPh>
    <rPh sb="3" eb="5">
      <t>ネンド</t>
    </rPh>
    <rPh sb="6" eb="9">
      <t>キタヒロシマ</t>
    </rPh>
    <rPh sb="19" eb="23">
      <t>スイシン</t>
    </rPh>
    <rPh sb="23" eb="24">
      <t>カ</t>
    </rPh>
    <rPh sb="29" eb="34">
      <t>ジッセキ</t>
    </rPh>
    <phoneticPr fontId="1"/>
  </si>
  <si>
    <t>様式第５号（第９条関係）</t>
    <rPh sb="0" eb="2">
      <t>ヨウシキ</t>
    </rPh>
    <rPh sb="2" eb="3">
      <t>ダイ</t>
    </rPh>
    <rPh sb="4" eb="5">
      <t>ゴウ</t>
    </rPh>
    <phoneticPr fontId="1"/>
  </si>
  <si>
    <t>区　　　　分</t>
  </si>
  <si>
    <t>メール</t>
  </si>
  <si>
    <t>収　入</t>
  </si>
  <si>
    <t>自己負担</t>
    <rPh sb="0" eb="4">
      <t>ジコフタン</t>
    </rPh>
    <phoneticPr fontId="1"/>
  </si>
  <si>
    <t>計</t>
  </si>
  <si>
    <t>６　補助事業に要する経費内訳表</t>
    <rPh sb="2" eb="6">
      <t>ホジョジギョウ</t>
    </rPh>
    <rPh sb="7" eb="8">
      <t>ヨウ</t>
    </rPh>
    <rPh sb="10" eb="12">
      <t>ケイヒ</t>
    </rPh>
    <rPh sb="12" eb="15">
      <t>ウチワケヒョウ</t>
    </rPh>
    <phoneticPr fontId="1"/>
  </si>
  <si>
    <t>（単位：円（税抜き））</t>
    <rPh sb="6" eb="9">
      <t>ゼイ</t>
    </rPh>
    <phoneticPr fontId="1"/>
  </si>
  <si>
    <t>支　出</t>
  </si>
  <si>
    <t>補助対象額</t>
    <rPh sb="0" eb="4">
      <t>ホジョタイショウ</t>
    </rPh>
    <rPh sb="4" eb="5">
      <t>ガク</t>
    </rPh>
    <phoneticPr fontId="1"/>
  </si>
  <si>
    <t>（１）支出及び事業の完了を証する書類</t>
  </si>
  <si>
    <t>５　添付書類</t>
  </si>
  <si>
    <t>（２）その他参考資料</t>
  </si>
  <si>
    <t>金額</t>
    <rPh sb="0" eb="2">
      <t>キンガク</t>
    </rPh>
    <phoneticPr fontId="1"/>
  </si>
  <si>
    <t>町補助</t>
    <rPh sb="0" eb="3">
      <t>チョウホジョ</t>
    </rPh>
    <phoneticPr fontId="1"/>
  </si>
  <si>
    <r>
      <t>数量</t>
    </r>
    <r>
      <rPr>
        <sz val="12"/>
        <color theme="1"/>
        <rFont val="ＭＳ 明朝"/>
      </rPr>
      <t>（軒）</t>
    </r>
    <rPh sb="0" eb="2">
      <t>スウリョウ</t>
    </rPh>
    <rPh sb="3" eb="4">
      <t>ケン</t>
    </rPh>
    <phoneticPr fontId="1"/>
  </si>
  <si>
    <t>氏名(代表者)</t>
  </si>
  <si>
    <t>総事業費</t>
    <rPh sb="0" eb="4">
      <t>ソウジギョウヒ</t>
    </rPh>
    <phoneticPr fontId="1"/>
  </si>
  <si>
    <t>補助率</t>
    <rPh sb="0" eb="3">
      <t>ホジョリツ</t>
    </rPh>
    <phoneticPr fontId="1"/>
  </si>
  <si>
    <t>数量（kWh）</t>
    <rPh sb="0" eb="2">
      <t>スウリョウ</t>
    </rPh>
    <phoneticPr fontId="1"/>
  </si>
  <si>
    <t>町補助金</t>
    <rPh sb="0" eb="4">
      <t>チョウホジョキン</t>
    </rPh>
    <phoneticPr fontId="1"/>
  </si>
  <si>
    <t>　　　高効率空調機器（民間事業者用）</t>
    <rPh sb="3" eb="6">
      <t>コウコウリツ</t>
    </rPh>
    <rPh sb="6" eb="8">
      <t>クウチョウ</t>
    </rPh>
    <rPh sb="8" eb="10">
      <t>キキ</t>
    </rPh>
    <rPh sb="11" eb="16">
      <t>ミンカンジ</t>
    </rPh>
    <rPh sb="16" eb="17">
      <t>ヨウ</t>
    </rPh>
    <phoneticPr fontId="1"/>
  </si>
  <si>
    <t>定額</t>
    <rPh sb="0" eb="2">
      <t>テイガク</t>
    </rPh>
    <phoneticPr fontId="1"/>
  </si>
  <si>
    <t>電話番号</t>
    <rPh sb="0" eb="4">
      <t>デンワバンゴウ</t>
    </rPh>
    <phoneticPr fontId="1"/>
  </si>
  <si>
    <t>　　　②太陽光発電設備（民間事業者用）</t>
    <rPh sb="4" eb="9">
      <t>タイヨウコウハツデン</t>
    </rPh>
    <rPh sb="9" eb="11">
      <t>セツビ</t>
    </rPh>
    <rPh sb="12" eb="18">
      <t>ミンカンジギョウシャヨウ</t>
    </rPh>
    <phoneticPr fontId="1"/>
  </si>
  <si>
    <t>１　請求額</t>
  </si>
  <si>
    <t>数量（式）</t>
    <rPh sb="0" eb="2">
      <t>スウリョウ</t>
    </rPh>
    <rPh sb="3" eb="4">
      <t>シキ</t>
    </rPh>
    <phoneticPr fontId="1"/>
  </si>
  <si>
    <t>数量（台）</t>
    <rPh sb="0" eb="2">
      <t>スウリョウ</t>
    </rPh>
    <rPh sb="3" eb="4">
      <t>ダイ</t>
    </rPh>
    <phoneticPr fontId="1"/>
  </si>
  <si>
    <t>総事業費</t>
    <rPh sb="0" eb="1">
      <t>ソウ</t>
    </rPh>
    <phoneticPr fontId="1"/>
  </si>
  <si>
    <r>
      <t>数量</t>
    </r>
    <r>
      <rPr>
        <vertAlign val="superscript"/>
        <sz val="12"/>
        <color theme="1"/>
        <rFont val="ＭＳ 明朝"/>
      </rPr>
      <t>※</t>
    </r>
    <r>
      <rPr>
        <sz val="12"/>
        <color theme="1"/>
        <rFont val="ＭＳ 明朝"/>
      </rPr>
      <t>（kW）</t>
    </r>
    <rPh sb="0" eb="2">
      <t>スウリョウ</t>
    </rPh>
    <phoneticPr fontId="1"/>
  </si>
  <si>
    <t>　北広島町長　様</t>
    <rPh sb="1" eb="4">
      <t>キタヒロシマ</t>
    </rPh>
    <phoneticPr fontId="1"/>
  </si>
  <si>
    <t>（申請者）</t>
    <rPh sb="1" eb="4">
      <t>シンセイシャ</t>
    </rPh>
    <phoneticPr fontId="1"/>
  </si>
  <si>
    <r>
      <t>（２）蓄電池設備　</t>
    </r>
    <r>
      <rPr>
        <sz val="9"/>
        <color theme="1"/>
        <rFont val="ＭＳ 明朝"/>
      </rPr>
      <t>※（１）と同時設置</t>
    </r>
    <rPh sb="3" eb="6">
      <t>チクデンチ</t>
    </rPh>
    <rPh sb="6" eb="8">
      <t>セツビ</t>
    </rPh>
    <rPh sb="14" eb="18">
      <t>ドウシ</t>
    </rPh>
    <phoneticPr fontId="1"/>
  </si>
  <si>
    <t>様式第７号（第11条関係）</t>
  </si>
  <si>
    <t>※金額は税抜</t>
    <rPh sb="1" eb="3">
      <t>キンガク</t>
    </rPh>
    <rPh sb="4" eb="6">
      <t>ゼイヌキ</t>
    </rPh>
    <phoneticPr fontId="1"/>
  </si>
  <si>
    <t>３　補助事業の完了年月日　　　　　　　　</t>
  </si>
  <si>
    <t>　　　　　・図面</t>
  </si>
  <si>
    <t>　　　　　・竣工（完成）写真等</t>
  </si>
  <si>
    <t>　　　　　・支払いを証明する書類（領収書等）</t>
  </si>
  <si>
    <t>　　　　　・電力受給契約書の写し（該当者のみ提出）</t>
  </si>
  <si>
    <t>２　補助金受領口座　　　　　　　　　　　　　　　　　　　　　　　　　</t>
  </si>
  <si>
    <t>金融機関名</t>
    <rPh sb="0" eb="5">
      <t>キンユウキカンメイ</t>
    </rPh>
    <phoneticPr fontId="1"/>
  </si>
  <si>
    <t>本・支店（所）</t>
    <rPh sb="0" eb="1">
      <t>ホン</t>
    </rPh>
    <rPh sb="2" eb="4">
      <t>シテン</t>
    </rPh>
    <rPh sb="5" eb="6">
      <t>ショ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</si>
  <si>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</si>
  <si>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</si>
  <si>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（フリガナ）</t>
  </si>
  <si>
    <t>口座名義</t>
  </si>
  <si>
    <t>　　　　年　　　月　　　日</t>
  </si>
  <si>
    <t>印</t>
    <rPh sb="0" eb="1">
      <t>イン</t>
    </rPh>
    <phoneticPr fontId="1"/>
  </si>
  <si>
    <t>令和　　年　　月　　日付け　　－北環重第　　号で交付決定通知のあった令和　年度北広島町ゼロカーボンタウン推進加速化事業補助金について、次のとおり事業を実施したので同補助金交付要綱第９条の規定に基づき、その実績を報告します。</t>
  </si>
  <si>
    <t>（３）再生可能熱エネルギー利用設備（木質バイオマス熱利用設備）</t>
    <rPh sb="3" eb="7">
      <t>サイセイカノウ</t>
    </rPh>
    <rPh sb="7" eb="8">
      <t>ネツ</t>
    </rPh>
    <rPh sb="13" eb="15">
      <t>リヨウ</t>
    </rPh>
    <rPh sb="15" eb="17">
      <t>セツビ</t>
    </rPh>
    <phoneticPr fontId="1"/>
  </si>
  <si>
    <t>（４）高効率空調機器（一般家庭）</t>
    <rPh sb="3" eb="6">
      <t>コウコウリツ</t>
    </rPh>
    <rPh sb="6" eb="8">
      <t>クウチョウ</t>
    </rPh>
    <rPh sb="8" eb="10">
      <t>キキ</t>
    </rPh>
    <rPh sb="11" eb="15">
      <t>イッパ</t>
    </rPh>
    <phoneticPr fontId="1"/>
  </si>
  <si>
    <t>年度　北広島町ゼロカーボンタウン推進加速化事業補助金請求書</t>
    <rPh sb="0" eb="2">
      <t>ねんど</t>
    </rPh>
    <rPh sb="3" eb="7">
      <t>きたひろ</t>
    </rPh>
    <rPh sb="16" eb="18">
      <t>すいしん</t>
    </rPh>
    <rPh sb="18" eb="21">
      <t>かそくか</t>
    </rPh>
    <rPh sb="21" eb="23">
      <t>じぎょう</t>
    </rPh>
    <rPh sb="23" eb="29">
      <t>ほじょきん</t>
    </rPh>
    <phoneticPr fontId="1" type="Hiragana"/>
  </si>
  <si>
    <t>令和　年　月　日付け 　－北環重第　　号で交付決定通知のあった　　年度北広島町ゼロカーボンタウン推進加速化事業補助金について、同補助金交付要綱第11条の規定に基づき次のとおり請求します</t>
    <rPh sb="15" eb="16">
      <t>じゅう</t>
    </rPh>
    <phoneticPr fontId="1" type="Hiragana"/>
  </si>
  <si>
    <t>（５）高効率給湯機器</t>
    <rPh sb="3" eb="6">
      <t>コウコウリツ</t>
    </rPh>
    <rPh sb="6" eb="8">
      <t>キュウトウ</t>
    </rPh>
    <rPh sb="8" eb="10">
      <t>キキ</t>
    </rPh>
    <phoneticPr fontId="1"/>
  </si>
  <si>
    <t>（６）高効率照明機器（業務用）</t>
    <rPh sb="3" eb="8">
      <t>コウコウリツショウメイ</t>
    </rPh>
    <rPh sb="8" eb="10">
      <t>キキ</t>
    </rPh>
    <rPh sb="11" eb="14">
      <t>ギョウムヨウ</t>
    </rPh>
    <phoneticPr fontId="1"/>
  </si>
  <si>
    <t>（７）ZEH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</si>
</sst>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&quot;　下記のとおり事業を実施したいので、補助金交付要綱第４条の規定に基づき、美郷町ゼロカーボン促進事業補助金&quot;\ \ 0\ &quot;円を交付されたく申請します。&quot;"/>
    <numFmt numFmtId="177" formatCode="[$-411]ggg\ \ e&quot;年&quot;\ \ m&quot;月&quot;\ \ d&quot;日&quot;;@"/>
    <numFmt numFmtId="178" formatCode="#,##0;[Red]\-#,##0&quot;　　&quot;"/>
    <numFmt numFmtId="179" formatCode="0.00_ &quot;kW&quot;"/>
    <numFmt numFmtId="180" formatCode="0.00_ &quot;kWh&quot;"/>
    <numFmt numFmtId="181" formatCode="0_ &quot;台&quot;"/>
    <numFmt numFmtId="182" formatCode="0_ &quot;式&quot;"/>
    <numFmt numFmtId="183" formatCode="0_ &quot;軒&quot;"/>
    <numFmt numFmtId="184" formatCode="&quot;令和&quot;0&quot;年度　北広島町ゼロカーボンタウン推進加速化事業補助金請求書&quot;"/>
    <numFmt numFmtId="185" formatCode="&quot;金&quot;\ \ #,##0\ \ \ &quot;円也&quot;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12"/>
      <color theme="1"/>
      <name val="游ゴシック"/>
      <family val="3"/>
      <scheme val="minor"/>
    </font>
    <font>
      <sz val="11"/>
      <color theme="1"/>
      <name val="ＭＳ 明朝"/>
      <family val="1"/>
    </font>
    <font>
      <u/>
      <sz val="20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76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shrinkToFit="1"/>
    </xf>
    <xf numFmtId="38" fontId="2" fillId="3" borderId="6" xfId="1" applyFont="1" applyFill="1" applyBorder="1" applyAlignment="1" applyProtection="1">
      <alignment horizontal="right" indent="2"/>
      <protection locked="0"/>
    </xf>
    <xf numFmtId="38" fontId="4" fillId="0" borderId="0" xfId="1" applyFont="1" applyFill="1" applyBorder="1" applyAlignment="1">
      <alignment vertical="top"/>
    </xf>
    <xf numFmtId="38" fontId="2" fillId="3" borderId="6" xfId="1" applyNumberFormat="1" applyFont="1" applyFill="1" applyBorder="1" applyAlignment="1" applyProtection="1">
      <alignment horizontal="right" inden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8" fontId="2" fillId="0" borderId="0" xfId="1" applyFont="1" applyFill="1" applyBorder="1" applyAlignment="1">
      <alignment horizontal="right" indent="2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6" xfId="0" applyNumberFormat="1" applyFont="1" applyBorder="1" applyAlignment="1">
      <alignment horizontal="center"/>
    </xf>
    <xf numFmtId="0" fontId="5" fillId="0" borderId="6" xfId="0" applyFont="1" applyBorder="1"/>
    <xf numFmtId="0" fontId="2" fillId="0" borderId="13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2" borderId="0" xfId="0" applyNumberFormat="1" applyFont="1" applyFill="1" applyAlignment="1" applyProtection="1">
      <alignment horizontal="right"/>
      <protection locked="0"/>
    </xf>
    <xf numFmtId="0" fontId="2" fillId="0" borderId="6" xfId="0" applyFont="1" applyBorder="1" applyAlignment="1">
      <alignment horizontal="distributed" indent="3"/>
    </xf>
    <xf numFmtId="38" fontId="2" fillId="0" borderId="6" xfId="0" applyNumberFormat="1" applyFont="1" applyBorder="1"/>
    <xf numFmtId="178" fontId="2" fillId="0" borderId="6" xfId="1" applyNumberFormat="1" applyFont="1" applyBorder="1" applyAlignment="1">
      <alignment horizontal="right"/>
    </xf>
    <xf numFmtId="179" fontId="2" fillId="3" borderId="6" xfId="0" applyNumberFormat="1" applyFont="1" applyFill="1" applyBorder="1" applyAlignment="1" applyProtection="1">
      <alignment horizontal="center"/>
      <protection locked="0"/>
    </xf>
    <xf numFmtId="179" fontId="2" fillId="0" borderId="0" xfId="0" applyNumberFormat="1" applyFont="1" applyAlignment="1">
      <alignment horizontal="center"/>
    </xf>
    <xf numFmtId="180" fontId="2" fillId="3" borderId="6" xfId="0" applyNumberFormat="1" applyFont="1" applyFill="1" applyBorder="1" applyAlignment="1" applyProtection="1">
      <alignment horizontal="center"/>
      <protection locked="0"/>
    </xf>
    <xf numFmtId="181" fontId="2" fillId="3" borderId="6" xfId="0" applyNumberFormat="1" applyFont="1" applyFill="1" applyBorder="1" applyAlignment="1" applyProtection="1">
      <alignment horizontal="center"/>
      <protection locked="0"/>
    </xf>
    <xf numFmtId="182" fontId="2" fillId="3" borderId="6" xfId="0" applyNumberFormat="1" applyFont="1" applyFill="1" applyBorder="1" applyAlignment="1" applyProtection="1">
      <alignment horizontal="center"/>
      <protection locked="0"/>
    </xf>
    <xf numFmtId="183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distributed"/>
      <protection locked="0"/>
    </xf>
    <xf numFmtId="0" fontId="2" fillId="0" borderId="0" xfId="0" applyFont="1" applyAlignment="1" applyProtection="1">
      <alignment horizontal="distributed"/>
      <protection locked="0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distributed" indent="3"/>
    </xf>
    <xf numFmtId="38" fontId="2" fillId="0" borderId="6" xfId="1" applyFont="1" applyBorder="1" applyAlignment="1">
      <alignment horizontal="right" indent="2"/>
    </xf>
    <xf numFmtId="38" fontId="2" fillId="0" borderId="6" xfId="1" applyNumberFormat="1" applyFont="1" applyFill="1" applyBorder="1" applyAlignment="1" applyProtection="1">
      <alignment horizontal="right" indent="1"/>
      <protection locked="0"/>
    </xf>
    <xf numFmtId="38" fontId="2" fillId="0" borderId="6" xfId="1" applyNumberFormat="1" applyFont="1" applyFill="1" applyBorder="1" applyAlignment="1">
      <alignment horizontal="right" indent="1"/>
    </xf>
    <xf numFmtId="3" fontId="2" fillId="0" borderId="0" xfId="0" applyNumberFormat="1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shrinkToFit="1"/>
      <protection locked="0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2" fontId="2" fillId="0" borderId="6" xfId="0" applyNumberFormat="1" applyFont="1" applyFill="1" applyBorder="1" applyAlignment="1">
      <alignment horizontal="center"/>
    </xf>
    <xf numFmtId="58" fontId="2" fillId="0" borderId="0" xfId="0" applyNumberFormat="1" applyFont="1" applyAlignment="1" applyProtection="1">
      <alignment horizontal="right"/>
      <protection locked="0"/>
    </xf>
    <xf numFmtId="0" fontId="5" fillId="0" borderId="6" xfId="0" applyFont="1" applyBorder="1" applyProtection="1">
      <protection locked="0"/>
    </xf>
    <xf numFmtId="0" fontId="5" fillId="0" borderId="6" xfId="0" applyFont="1" applyBorder="1" applyAlignment="1" applyProtection="1">
      <alignment shrinkToFi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locked="0"/>
    </xf>
    <xf numFmtId="38" fontId="2" fillId="0" borderId="0" xfId="1" applyFont="1" applyAlignment="1">
      <alignment horizontal="right" indent="2"/>
    </xf>
    <xf numFmtId="0" fontId="6" fillId="0" borderId="0" xfId="0" applyFont="1"/>
    <xf numFmtId="0" fontId="6" fillId="0" borderId="0" xfId="0" applyFont="1" applyAlignment="1">
      <alignment horizontal="left"/>
    </xf>
    <xf numFmtId="18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185" fontId="7" fillId="2" borderId="0" xfId="0" applyNumberFormat="1" applyFont="1" applyFill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9"/>
  <sheetViews>
    <sheetView tabSelected="1" topLeftCell="A49" zoomScale="115" zoomScaleNormal="115" workbookViewId="0">
      <selection activeCell="O67" sqref="O67"/>
    </sheetView>
  </sheetViews>
  <sheetFormatPr defaultColWidth="8.8125" defaultRowHeight="19.8" customHeight="1"/>
  <cols>
    <col min="1" max="1" width="4.3125" style="1" customWidth="1"/>
    <col min="2" max="13" width="6.5" style="1" customWidth="1"/>
    <col min="14" max="16384" width="8.8125" style="1"/>
  </cols>
  <sheetData>
    <row r="1" spans="1:13" ht="19.25" customHeight="1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9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64" t="s">
        <v>6</v>
      </c>
      <c r="L2" s="67"/>
      <c r="M2" s="67"/>
    </row>
    <row r="3" spans="1:13" ht="19.25" customHeight="1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25" customHeight="1">
      <c r="A4" s="3"/>
      <c r="B4" s="3"/>
      <c r="C4" s="3"/>
      <c r="D4" s="3"/>
      <c r="E4" s="3"/>
      <c r="F4" s="3"/>
      <c r="G4" s="3" t="s">
        <v>52</v>
      </c>
      <c r="H4" s="3"/>
      <c r="I4" s="3"/>
      <c r="J4" s="3"/>
      <c r="K4" s="3"/>
      <c r="L4" s="3"/>
      <c r="M4" s="3"/>
    </row>
    <row r="5" spans="1:13" ht="19.25" customHeight="1">
      <c r="A5" s="3"/>
      <c r="B5" s="3"/>
      <c r="C5" s="3"/>
      <c r="D5" s="3"/>
      <c r="E5" s="3"/>
      <c r="F5" s="3"/>
      <c r="G5" s="47" t="s">
        <v>7</v>
      </c>
      <c r="H5" s="47"/>
      <c r="I5" s="54"/>
      <c r="J5" s="3"/>
      <c r="K5" s="3"/>
      <c r="L5" s="3"/>
      <c r="M5" s="3"/>
    </row>
    <row r="6" spans="1:13" ht="19.25" customHeight="1">
      <c r="A6" s="3"/>
      <c r="B6" s="3"/>
      <c r="C6" s="3"/>
      <c r="D6" s="3"/>
      <c r="E6" s="3"/>
      <c r="F6" s="3"/>
      <c r="G6" s="47" t="s">
        <v>37</v>
      </c>
      <c r="H6" s="47"/>
      <c r="I6" s="3"/>
      <c r="J6" s="3"/>
      <c r="K6" s="3"/>
      <c r="L6" s="3"/>
      <c r="M6" s="67"/>
    </row>
    <row r="7" spans="1:13" ht="19.25" customHeight="1">
      <c r="A7" s="3"/>
      <c r="B7" s="3"/>
      <c r="C7" s="3"/>
      <c r="D7" s="3"/>
      <c r="E7" s="3"/>
      <c r="F7" s="3"/>
      <c r="G7" s="47" t="s">
        <v>44</v>
      </c>
      <c r="H7" s="47"/>
      <c r="I7" s="55"/>
      <c r="J7" s="57"/>
      <c r="K7" s="3"/>
      <c r="L7" s="3"/>
      <c r="M7" s="3"/>
    </row>
    <row r="8" spans="1:13" ht="19.25" customHeight="1">
      <c r="A8" s="3"/>
      <c r="B8" s="3"/>
      <c r="C8" s="3"/>
      <c r="D8" s="3"/>
      <c r="E8" s="3"/>
      <c r="F8" s="3"/>
      <c r="G8" s="47" t="s">
        <v>23</v>
      </c>
      <c r="H8" s="47"/>
      <c r="I8" s="3"/>
      <c r="J8" s="57"/>
      <c r="K8" s="3"/>
      <c r="L8" s="3"/>
      <c r="M8" s="3"/>
    </row>
    <row r="9" spans="1:13" ht="19.25" customHeight="1">
      <c r="A9" s="3"/>
      <c r="B9" s="3"/>
      <c r="C9" s="3"/>
      <c r="D9" s="3"/>
      <c r="E9" s="3"/>
      <c r="F9" s="3"/>
      <c r="G9" s="48"/>
      <c r="H9" s="48"/>
      <c r="I9" s="56"/>
      <c r="J9" s="57"/>
      <c r="K9" s="3"/>
      <c r="L9" s="3"/>
      <c r="M9" s="3"/>
    </row>
    <row r="10" spans="1:13" ht="19.25" customHeight="1">
      <c r="A10" s="4" t="s">
        <v>20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9.25" customHeight="1"/>
    <row r="12" spans="1:13" ht="44.25" customHeight="1">
      <c r="A12" s="5" t="s">
        <v>70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1.45" customHeight="1">
      <c r="A13" s="6"/>
      <c r="B13" s="6"/>
      <c r="C13" s="6"/>
      <c r="D13" s="6"/>
      <c r="E13" s="6"/>
      <c r="F13" s="6"/>
    </row>
    <row r="14" spans="1:13" ht="19.25" customHeight="1">
      <c r="A14" s="1" t="s">
        <v>3</v>
      </c>
    </row>
    <row r="15" spans="1:13" ht="19.25" customHeight="1">
      <c r="B15" s="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70"/>
    </row>
    <row r="16" spans="1:13" ht="19.25" customHeight="1"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71"/>
    </row>
    <row r="17" spans="1:13" ht="19.25" customHeight="1">
      <c r="A17" s="1" t="s">
        <v>10</v>
      </c>
      <c r="G17" s="49"/>
      <c r="M17" s="49" t="s">
        <v>28</v>
      </c>
    </row>
    <row r="18" spans="1:13" ht="19.25" customHeight="1">
      <c r="B18" s="10" t="s">
        <v>49</v>
      </c>
      <c r="C18" s="22"/>
      <c r="D18" s="10"/>
      <c r="E18" s="31"/>
      <c r="F18" s="34"/>
      <c r="G18" s="31"/>
      <c r="H18" s="34"/>
      <c r="I18" s="31"/>
      <c r="J18" s="34"/>
      <c r="K18" s="22"/>
      <c r="L18" s="68" t="s">
        <v>4</v>
      </c>
      <c r="M18" s="72"/>
    </row>
    <row r="19" spans="1:13" ht="19.25" customHeight="1">
      <c r="B19" s="11" t="s">
        <v>8</v>
      </c>
      <c r="C19" s="23"/>
      <c r="D19" s="27" t="s">
        <v>5</v>
      </c>
      <c r="E19" s="32"/>
      <c r="F19" s="35" t="s">
        <v>11</v>
      </c>
      <c r="G19" s="35"/>
      <c r="H19" s="35" t="s">
        <v>13</v>
      </c>
      <c r="I19" s="35"/>
      <c r="J19" s="35" t="s">
        <v>4</v>
      </c>
      <c r="K19" s="35"/>
      <c r="L19" s="10" t="s">
        <v>2</v>
      </c>
      <c r="M19" s="22"/>
    </row>
    <row r="20" spans="1:13" ht="19.25" customHeight="1">
      <c r="B20" s="12"/>
      <c r="C20" s="24"/>
      <c r="D20" s="28"/>
      <c r="E20" s="33"/>
      <c r="F20" s="36" t="s">
        <v>12</v>
      </c>
      <c r="G20" s="36"/>
      <c r="H20" s="36" t="s">
        <v>16</v>
      </c>
      <c r="I20" s="36"/>
      <c r="J20" s="36" t="s">
        <v>19</v>
      </c>
      <c r="K20" s="36"/>
      <c r="L20" s="28" t="s">
        <v>9</v>
      </c>
      <c r="M20" s="33"/>
    </row>
    <row r="21" spans="1:13" ht="19.25" customHeight="1">
      <c r="B21" s="13">
        <f>B43+B47+B51+B54+B57+B66+B63+B69+B60</f>
        <v>0</v>
      </c>
      <c r="C21" s="25"/>
      <c r="D21" s="29">
        <f>D43+D47+D51+D54+D57+D66+D63+D69+D60</f>
        <v>0</v>
      </c>
      <c r="E21" s="14"/>
      <c r="F21" s="29">
        <f>K43+K47+K51+K54+K57+K66+K63+K69+K60</f>
        <v>0</v>
      </c>
      <c r="G21" s="14"/>
      <c r="H21" s="29">
        <f>B21-F21-J21-L21</f>
        <v>0</v>
      </c>
      <c r="I21" s="14"/>
      <c r="J21" s="58"/>
      <c r="K21" s="58"/>
      <c r="L21" s="69"/>
      <c r="M21" s="73"/>
    </row>
    <row r="22" spans="1:13" ht="19.25" customHeight="1"/>
    <row r="23" spans="1:13" ht="19.25" customHeight="1">
      <c r="A23" s="1" t="s">
        <v>56</v>
      </c>
      <c r="F23" s="37" t="s">
        <v>0</v>
      </c>
      <c r="G23" s="37"/>
      <c r="H23" s="37"/>
      <c r="I23" s="37"/>
    </row>
    <row r="24" spans="1:13" ht="19.25" customHeight="1"/>
    <row r="25" spans="1:13" ht="19.25" customHeight="1">
      <c r="A25" s="1" t="s">
        <v>17</v>
      </c>
      <c r="M25" s="49" t="s">
        <v>28</v>
      </c>
    </row>
    <row r="26" spans="1:13" ht="19.25" customHeight="1">
      <c r="B26" s="14" t="s">
        <v>22</v>
      </c>
      <c r="C26" s="14"/>
      <c r="D26" s="30"/>
      <c r="E26" s="30"/>
      <c r="F26" s="38" t="s">
        <v>34</v>
      </c>
      <c r="G26" s="50"/>
      <c r="H26" s="50"/>
      <c r="I26" s="50"/>
      <c r="J26" s="38" t="s">
        <v>14</v>
      </c>
      <c r="K26" s="50"/>
      <c r="L26" s="50"/>
      <c r="M26" s="50"/>
    </row>
    <row r="27" spans="1:13" ht="19.25" customHeight="1">
      <c r="B27" s="15" t="s">
        <v>24</v>
      </c>
      <c r="C27" s="15"/>
      <c r="D27" s="14" t="s">
        <v>25</v>
      </c>
      <c r="E27" s="14"/>
      <c r="F27" s="39">
        <f>H21</f>
        <v>0</v>
      </c>
      <c r="G27" s="30"/>
      <c r="H27" s="30"/>
      <c r="I27" s="30"/>
      <c r="J27" s="59"/>
      <c r="K27" s="65"/>
      <c r="L27" s="65"/>
      <c r="M27" s="65"/>
    </row>
    <row r="28" spans="1:13" ht="19.25" customHeight="1">
      <c r="B28" s="15"/>
      <c r="C28" s="15"/>
      <c r="D28" s="14" t="s">
        <v>35</v>
      </c>
      <c r="E28" s="14"/>
      <c r="F28" s="39">
        <f>F21</f>
        <v>0</v>
      </c>
      <c r="G28" s="30"/>
      <c r="H28" s="30"/>
      <c r="I28" s="30"/>
      <c r="J28" s="60"/>
      <c r="K28" s="66"/>
      <c r="L28" s="66"/>
      <c r="M28" s="66"/>
    </row>
    <row r="29" spans="1:13" ht="19.25" customHeight="1">
      <c r="B29" s="15"/>
      <c r="C29" s="15"/>
      <c r="D29" s="14" t="s">
        <v>26</v>
      </c>
      <c r="E29" s="14"/>
      <c r="F29" s="40">
        <f>F27+F28</f>
        <v>0</v>
      </c>
      <c r="G29" s="30"/>
      <c r="H29" s="30"/>
      <c r="I29" s="30"/>
      <c r="J29" s="59"/>
      <c r="K29" s="65"/>
      <c r="L29" s="65"/>
      <c r="M29" s="65"/>
    </row>
    <row r="30" spans="1:13" ht="19.25" customHeight="1">
      <c r="B30" s="15" t="s">
        <v>29</v>
      </c>
      <c r="C30" s="15"/>
      <c r="D30" s="14"/>
      <c r="E30" s="14"/>
      <c r="F30" s="39">
        <f>B21</f>
        <v>0</v>
      </c>
      <c r="G30" s="30"/>
      <c r="H30" s="30"/>
      <c r="I30" s="30"/>
      <c r="J30" s="59"/>
      <c r="K30" s="65"/>
      <c r="L30" s="65"/>
      <c r="M30" s="65"/>
    </row>
    <row r="31" spans="1:13" ht="19.25" customHeight="1">
      <c r="B31" s="15"/>
      <c r="C31" s="15"/>
      <c r="D31" s="14" t="s">
        <v>26</v>
      </c>
      <c r="E31" s="14"/>
      <c r="F31" s="40">
        <f>F30</f>
        <v>0</v>
      </c>
      <c r="G31" s="30"/>
      <c r="H31" s="30"/>
      <c r="I31" s="30"/>
      <c r="J31" s="59"/>
      <c r="K31" s="65"/>
      <c r="L31" s="65"/>
      <c r="M31" s="65"/>
    </row>
    <row r="32" spans="1:13" ht="19.25" customHeight="1"/>
    <row r="33" spans="1:13" ht="19.25" customHeight="1">
      <c r="A33" s="1" t="s">
        <v>32</v>
      </c>
    </row>
    <row r="34" spans="1:13" ht="19.25" customHeight="1">
      <c r="A34" s="1" t="s">
        <v>31</v>
      </c>
    </row>
    <row r="35" spans="1:13" ht="19.25" customHeight="1">
      <c r="A35" s="1" t="s">
        <v>57</v>
      </c>
    </row>
    <row r="36" spans="1:13" ht="19.25" customHeight="1">
      <c r="A36" s="1" t="s">
        <v>58</v>
      </c>
    </row>
    <row r="37" spans="1:13" ht="19.25" customHeight="1">
      <c r="A37" s="1" t="s">
        <v>59</v>
      </c>
    </row>
    <row r="38" spans="1:13" ht="19.8" customHeight="1">
      <c r="A38" s="1" t="s">
        <v>33</v>
      </c>
    </row>
    <row r="39" spans="1:13" ht="19.8" customHeight="1">
      <c r="A39" s="1" t="s">
        <v>60</v>
      </c>
    </row>
    <row r="40" spans="1:13" ht="21" customHeight="1">
      <c r="A40" s="1" t="s">
        <v>27</v>
      </c>
      <c r="M40" s="49" t="s">
        <v>55</v>
      </c>
    </row>
    <row r="41" spans="1:13" ht="19.5" customHeight="1">
      <c r="A41" s="1" t="s">
        <v>1</v>
      </c>
      <c r="B41" s="16"/>
      <c r="C41" s="16"/>
    </row>
    <row r="42" spans="1:13" ht="15.75" customHeight="1">
      <c r="A42" s="7"/>
      <c r="B42" s="15" t="s">
        <v>38</v>
      </c>
      <c r="C42" s="15"/>
      <c r="D42" s="15" t="s">
        <v>18</v>
      </c>
      <c r="E42" s="15"/>
      <c r="F42" s="15" t="s">
        <v>50</v>
      </c>
      <c r="G42" s="15"/>
      <c r="H42" s="15" t="s">
        <v>30</v>
      </c>
      <c r="I42" s="15"/>
      <c r="J42" s="15" t="s">
        <v>39</v>
      </c>
      <c r="K42" s="15" t="s">
        <v>41</v>
      </c>
      <c r="L42" s="15"/>
      <c r="M42" s="74"/>
    </row>
    <row r="43" spans="1:13" ht="16.5" customHeight="1">
      <c r="A43" s="7"/>
      <c r="B43" s="17"/>
      <c r="C43" s="17"/>
      <c r="D43" s="17"/>
      <c r="E43" s="17"/>
      <c r="F43" s="41"/>
      <c r="G43" s="41"/>
      <c r="H43" s="51">
        <f>IF(ROUNDDOWN(ROUNDDOWN(F43,0)*70000,-3)&lt;=700000,ROUNDDOWN(ROUNDDOWN(F43,0)*70000,-3),700000)</f>
        <v>0</v>
      </c>
      <c r="I43" s="51"/>
      <c r="J43" s="61" t="s">
        <v>43</v>
      </c>
      <c r="K43" s="51">
        <f>H43</f>
        <v>0</v>
      </c>
      <c r="L43" s="51"/>
      <c r="M43" s="74"/>
    </row>
    <row r="44" spans="1:13" ht="16.25" customHeight="1">
      <c r="A44" s="7"/>
      <c r="B44" s="18" t="s">
        <v>15</v>
      </c>
      <c r="C44" s="26"/>
      <c r="D44" s="26"/>
      <c r="E44" s="26"/>
      <c r="F44" s="42"/>
      <c r="G44" s="42"/>
      <c r="H44" s="26"/>
      <c r="I44" s="26"/>
      <c r="J44" s="62"/>
      <c r="K44" s="26"/>
      <c r="L44" s="26"/>
      <c r="M44" s="74"/>
    </row>
    <row r="45" spans="1:13" ht="19.5" customHeight="1">
      <c r="A45" s="1" t="s">
        <v>45</v>
      </c>
      <c r="B45" s="16"/>
      <c r="C45" s="16"/>
      <c r="D45" s="16"/>
      <c r="E45" s="16"/>
    </row>
    <row r="46" spans="1:13" ht="15.75" customHeight="1">
      <c r="A46" s="7"/>
      <c r="B46" s="15" t="s">
        <v>38</v>
      </c>
      <c r="C46" s="15"/>
      <c r="D46" s="15" t="s">
        <v>18</v>
      </c>
      <c r="E46" s="15"/>
      <c r="F46" s="15" t="s">
        <v>50</v>
      </c>
      <c r="G46" s="15"/>
      <c r="H46" s="15" t="s">
        <v>30</v>
      </c>
      <c r="I46" s="15"/>
      <c r="J46" s="15" t="s">
        <v>39</v>
      </c>
      <c r="K46" s="15" t="s">
        <v>41</v>
      </c>
      <c r="L46" s="15"/>
      <c r="M46" s="74"/>
    </row>
    <row r="47" spans="1:13" ht="16.5" customHeight="1">
      <c r="A47" s="7"/>
      <c r="B47" s="19"/>
      <c r="C47" s="19"/>
      <c r="D47" s="19"/>
      <c r="E47" s="19"/>
      <c r="F47" s="41"/>
      <c r="G47" s="41"/>
      <c r="H47" s="51">
        <f>IF(ROUNDDOWN(ROUNDDOWN(F47,0)*50000,-3)&lt;=2500000,ROUNDDOWN(ROUNDDOWN(F47,0)*50000,-3),2500000)</f>
        <v>0</v>
      </c>
      <c r="I47" s="51"/>
      <c r="J47" s="61" t="s">
        <v>43</v>
      </c>
      <c r="K47" s="51">
        <f>H47</f>
        <v>0</v>
      </c>
      <c r="L47" s="51"/>
      <c r="M47" s="74"/>
    </row>
    <row r="48" spans="1:13" ht="16.25" customHeight="1">
      <c r="A48" s="7"/>
      <c r="B48" s="18" t="s">
        <v>15</v>
      </c>
      <c r="C48" s="26"/>
      <c r="D48" s="26"/>
      <c r="E48" s="26"/>
      <c r="F48" s="42"/>
      <c r="G48" s="42"/>
      <c r="H48" s="26"/>
      <c r="I48" s="26"/>
      <c r="J48" s="62"/>
      <c r="K48" s="26"/>
      <c r="L48" s="26"/>
      <c r="M48" s="74"/>
    </row>
    <row r="49" spans="1:13" ht="19.5" customHeight="1">
      <c r="A49" s="1" t="s">
        <v>53</v>
      </c>
      <c r="B49" s="16"/>
      <c r="C49" s="16"/>
      <c r="D49" s="16"/>
      <c r="E49" s="16"/>
    </row>
    <row r="50" spans="1:13" ht="15.75" customHeight="1">
      <c r="A50" s="7"/>
      <c r="B50" s="15" t="s">
        <v>38</v>
      </c>
      <c r="C50" s="15"/>
      <c r="D50" s="15" t="s">
        <v>18</v>
      </c>
      <c r="E50" s="15"/>
      <c r="F50" s="15" t="s">
        <v>40</v>
      </c>
      <c r="G50" s="15"/>
      <c r="H50" s="15" t="s">
        <v>30</v>
      </c>
      <c r="I50" s="15"/>
      <c r="J50" s="15" t="s">
        <v>39</v>
      </c>
      <c r="K50" s="15" t="s">
        <v>41</v>
      </c>
      <c r="L50" s="15"/>
      <c r="M50" s="74"/>
    </row>
    <row r="51" spans="1:13" ht="16.5" customHeight="1">
      <c r="A51" s="7"/>
      <c r="B51" s="19"/>
      <c r="C51" s="19"/>
      <c r="D51" s="19"/>
      <c r="E51" s="19"/>
      <c r="F51" s="43"/>
      <c r="G51" s="43"/>
      <c r="H51" s="52"/>
      <c r="I51" s="52"/>
      <c r="J51" s="63">
        <v>0.33333333333333331</v>
      </c>
      <c r="K51" s="52"/>
      <c r="L51" s="52"/>
      <c r="M51" s="74"/>
    </row>
    <row r="52" spans="1:13" ht="19.5" customHeight="1">
      <c r="A52" s="1" t="s">
        <v>71</v>
      </c>
      <c r="B52" s="16"/>
      <c r="C52" s="16"/>
      <c r="D52" s="16"/>
      <c r="E52" s="16"/>
    </row>
    <row r="53" spans="1:13" ht="15.75" customHeight="1">
      <c r="A53" s="7"/>
      <c r="B53" s="15" t="s">
        <v>38</v>
      </c>
      <c r="C53" s="15"/>
      <c r="D53" s="15" t="s">
        <v>18</v>
      </c>
      <c r="E53" s="15"/>
      <c r="F53" s="15" t="s">
        <v>48</v>
      </c>
      <c r="G53" s="15"/>
      <c r="H53" s="15" t="s">
        <v>30</v>
      </c>
      <c r="I53" s="15"/>
      <c r="J53" s="15" t="s">
        <v>39</v>
      </c>
      <c r="K53" s="15" t="s">
        <v>41</v>
      </c>
      <c r="L53" s="15"/>
      <c r="M53" s="74"/>
    </row>
    <row r="54" spans="1:13" ht="16.5" customHeight="1">
      <c r="A54" s="7"/>
      <c r="B54" s="19"/>
      <c r="C54" s="19"/>
      <c r="D54" s="19"/>
      <c r="E54" s="19"/>
      <c r="F54" s="44"/>
      <c r="G54" s="44"/>
      <c r="H54" s="53">
        <f>D54*F54</f>
        <v>0</v>
      </c>
      <c r="I54" s="53"/>
      <c r="J54" s="63">
        <v>0.66666666666666663</v>
      </c>
      <c r="K54" s="53">
        <f>IF(ROUNDDOWN(H54,-3)&lt;=750000,(ROUNDDOWN(H54*J54,-3)),500000)</f>
        <v>0</v>
      </c>
      <c r="L54" s="53"/>
      <c r="M54" s="74"/>
    </row>
    <row r="55" spans="1:13" ht="19.5" customHeight="1">
      <c r="A55" s="1" t="s">
        <v>72</v>
      </c>
      <c r="B55" s="16"/>
      <c r="C55" s="16"/>
      <c r="D55" s="16"/>
      <c r="E55" s="16"/>
    </row>
    <row r="56" spans="1:13" ht="15.75" customHeight="1">
      <c r="A56" s="7"/>
      <c r="B56" s="15" t="s">
        <v>38</v>
      </c>
      <c r="C56" s="15"/>
      <c r="D56" s="15" t="s">
        <v>18</v>
      </c>
      <c r="E56" s="15"/>
      <c r="F56" s="15" t="s">
        <v>47</v>
      </c>
      <c r="G56" s="15"/>
      <c r="H56" s="15" t="s">
        <v>30</v>
      </c>
      <c r="I56" s="15"/>
      <c r="J56" s="15" t="s">
        <v>39</v>
      </c>
      <c r="K56" s="15" t="s">
        <v>41</v>
      </c>
      <c r="L56" s="15"/>
      <c r="M56" s="74"/>
    </row>
    <row r="57" spans="1:13" ht="16.5" customHeight="1">
      <c r="A57" s="7"/>
      <c r="B57" s="19"/>
      <c r="C57" s="19"/>
      <c r="D57" s="19"/>
      <c r="E57" s="19"/>
      <c r="F57" s="45"/>
      <c r="G57" s="45"/>
      <c r="H57" s="53">
        <f>D57*F57</f>
        <v>0</v>
      </c>
      <c r="I57" s="53"/>
      <c r="J57" s="63">
        <v>0.5</v>
      </c>
      <c r="K57" s="53">
        <f>IF(ROUNDDOWN(H57,-3)&lt;=200000,(ROUNDDOWN(H57*J57,-3)),100000)</f>
        <v>0</v>
      </c>
      <c r="L57" s="53"/>
      <c r="M57" s="74"/>
    </row>
    <row r="58" spans="1:13" ht="19.5" customHeight="1">
      <c r="A58" s="1" t="s">
        <v>42</v>
      </c>
      <c r="B58" s="16"/>
      <c r="C58" s="16"/>
      <c r="D58" s="16"/>
      <c r="E58" s="16"/>
      <c r="M58" s="74"/>
    </row>
    <row r="59" spans="1:13" ht="15.75" customHeight="1">
      <c r="A59" s="7"/>
      <c r="B59" s="15" t="s">
        <v>38</v>
      </c>
      <c r="C59" s="15"/>
      <c r="D59" s="15" t="s">
        <v>18</v>
      </c>
      <c r="E59" s="15"/>
      <c r="F59" s="15" t="s">
        <v>47</v>
      </c>
      <c r="G59" s="15"/>
      <c r="H59" s="15" t="s">
        <v>30</v>
      </c>
      <c r="I59" s="15"/>
      <c r="J59" s="15" t="s">
        <v>39</v>
      </c>
      <c r="K59" s="15" t="s">
        <v>41</v>
      </c>
      <c r="L59" s="15"/>
      <c r="M59" s="74"/>
    </row>
    <row r="60" spans="1:13" ht="16.5" customHeight="1">
      <c r="A60" s="7"/>
      <c r="B60" s="19"/>
      <c r="C60" s="19"/>
      <c r="D60" s="19"/>
      <c r="E60" s="19"/>
      <c r="F60" s="45"/>
      <c r="G60" s="45"/>
      <c r="H60" s="53">
        <f>D60*F60</f>
        <v>0</v>
      </c>
      <c r="I60" s="53"/>
      <c r="J60" s="63">
        <v>0.5</v>
      </c>
      <c r="K60" s="53">
        <f>IF(ROUNDDOWN(H60,-3)&lt;=800000,(ROUNDDOWN(H60*J60,-3)),400000)</f>
        <v>0</v>
      </c>
      <c r="L60" s="53"/>
      <c r="M60" s="74"/>
    </row>
    <row r="61" spans="1:13" ht="19.5" customHeight="1">
      <c r="A61" s="1" t="s">
        <v>75</v>
      </c>
      <c r="B61" s="16"/>
      <c r="C61" s="16"/>
      <c r="D61" s="16"/>
      <c r="E61" s="16"/>
      <c r="M61" s="74"/>
    </row>
    <row r="62" spans="1:13" ht="15.75" customHeight="1">
      <c r="A62" s="7"/>
      <c r="B62" s="15" t="s">
        <v>38</v>
      </c>
      <c r="C62" s="15"/>
      <c r="D62" s="15" t="s">
        <v>18</v>
      </c>
      <c r="E62" s="15"/>
      <c r="F62" s="15" t="s">
        <v>47</v>
      </c>
      <c r="G62" s="15"/>
      <c r="H62" s="15" t="s">
        <v>30</v>
      </c>
      <c r="I62" s="15"/>
      <c r="J62" s="15" t="s">
        <v>39</v>
      </c>
      <c r="K62" s="15" t="s">
        <v>41</v>
      </c>
      <c r="L62" s="15"/>
      <c r="M62" s="74"/>
    </row>
    <row r="63" spans="1:13" ht="16.5" customHeight="1">
      <c r="A63" s="7"/>
      <c r="B63" s="19"/>
      <c r="C63" s="19"/>
      <c r="D63" s="19"/>
      <c r="E63" s="19"/>
      <c r="F63" s="45"/>
      <c r="G63" s="45"/>
      <c r="H63" s="53">
        <f>D63*F63</f>
        <v>0</v>
      </c>
      <c r="I63" s="53"/>
      <c r="J63" s="63">
        <v>0.5</v>
      </c>
      <c r="K63" s="53">
        <f>IF(ROUNDDOWN(H63,-3)&lt;=400000,(ROUNDDOWN(H63*J63,-3)),200000)</f>
        <v>0</v>
      </c>
      <c r="L63" s="53"/>
      <c r="M63" s="74"/>
    </row>
    <row r="64" spans="1:13" ht="19.5" customHeight="1">
      <c r="A64" s="1" t="s">
        <v>76</v>
      </c>
      <c r="B64" s="16"/>
      <c r="C64" s="16"/>
      <c r="D64" s="16"/>
      <c r="E64" s="16"/>
    </row>
    <row r="65" spans="1:13" ht="15.75" customHeight="1">
      <c r="A65" s="7"/>
      <c r="B65" s="15" t="s">
        <v>38</v>
      </c>
      <c r="C65" s="15"/>
      <c r="D65" s="15" t="s">
        <v>18</v>
      </c>
      <c r="E65" s="15"/>
      <c r="F65" s="15" t="s">
        <v>47</v>
      </c>
      <c r="G65" s="15"/>
      <c r="H65" s="15" t="s">
        <v>30</v>
      </c>
      <c r="I65" s="15"/>
      <c r="J65" s="15" t="s">
        <v>39</v>
      </c>
      <c r="K65" s="15" t="s">
        <v>41</v>
      </c>
      <c r="L65" s="15"/>
      <c r="M65" s="74"/>
    </row>
    <row r="66" spans="1:13" ht="16.5" customHeight="1">
      <c r="A66" s="7"/>
      <c r="B66" s="19"/>
      <c r="C66" s="19"/>
      <c r="D66" s="19"/>
      <c r="E66" s="19"/>
      <c r="F66" s="45"/>
      <c r="G66" s="45"/>
      <c r="H66" s="53">
        <f>D66*F66</f>
        <v>0</v>
      </c>
      <c r="I66" s="53"/>
      <c r="J66" s="63">
        <v>0.5</v>
      </c>
      <c r="K66" s="53">
        <f>IF(ROUNDDOWN(H66,-3)&lt;=4000000,(ROUNDDOWN(H66*J66,-3)),2000000)</f>
        <v>0</v>
      </c>
      <c r="L66" s="53"/>
      <c r="M66" s="74"/>
    </row>
    <row r="67" spans="1:13" ht="19.5" customHeight="1">
      <c r="A67" s="1" t="s">
        <v>77</v>
      </c>
      <c r="B67" s="16"/>
      <c r="C67" s="16"/>
    </row>
    <row r="68" spans="1:13" ht="15.75" customHeight="1">
      <c r="A68" s="7"/>
      <c r="B68" s="15" t="s">
        <v>38</v>
      </c>
      <c r="C68" s="15"/>
      <c r="D68" s="15" t="s">
        <v>18</v>
      </c>
      <c r="E68" s="15"/>
      <c r="F68" s="15" t="s">
        <v>36</v>
      </c>
      <c r="G68" s="15"/>
      <c r="H68" s="15" t="s">
        <v>30</v>
      </c>
      <c r="I68" s="15"/>
      <c r="J68" s="15" t="s">
        <v>39</v>
      </c>
      <c r="K68" s="15" t="s">
        <v>41</v>
      </c>
      <c r="L68" s="15"/>
      <c r="M68" s="74"/>
    </row>
    <row r="69" spans="1:13" ht="16.5" customHeight="1">
      <c r="A69" s="7"/>
      <c r="B69" s="19"/>
      <c r="C69" s="19"/>
      <c r="D69" s="19"/>
      <c r="E69" s="19"/>
      <c r="F69" s="46"/>
      <c r="G69" s="46"/>
      <c r="H69" s="53">
        <f>D69*F69</f>
        <v>0</v>
      </c>
      <c r="I69" s="53"/>
      <c r="J69" s="61" t="s">
        <v>43</v>
      </c>
      <c r="K69" s="53">
        <f>ROUNDDOWN(ROUNDDOWN(F69,0)*550000,-3)</f>
        <v>0</v>
      </c>
      <c r="L69" s="53"/>
      <c r="M69" s="74"/>
    </row>
  </sheetData>
  <mergeCells count="140">
    <mergeCell ref="K2:M2"/>
    <mergeCell ref="G5:H5"/>
    <mergeCell ref="G6:H6"/>
    <mergeCell ref="G7:H7"/>
    <mergeCell ref="G8:H8"/>
    <mergeCell ref="A10:M10"/>
    <mergeCell ref="A12:M12"/>
    <mergeCell ref="B18:C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F23:I23"/>
    <mergeCell ref="B26:E26"/>
    <mergeCell ref="F26:I26"/>
    <mergeCell ref="J26:M26"/>
    <mergeCell ref="D27:E27"/>
    <mergeCell ref="F27:I27"/>
    <mergeCell ref="J27:M27"/>
    <mergeCell ref="D28:E28"/>
    <mergeCell ref="F28:I28"/>
    <mergeCell ref="J28:M28"/>
    <mergeCell ref="D29:E29"/>
    <mergeCell ref="F29:I29"/>
    <mergeCell ref="J29:M29"/>
    <mergeCell ref="D30:E30"/>
    <mergeCell ref="F30:I30"/>
    <mergeCell ref="J30:M30"/>
    <mergeCell ref="D31:E31"/>
    <mergeCell ref="F31:I31"/>
    <mergeCell ref="J31:M31"/>
    <mergeCell ref="B42:C42"/>
    <mergeCell ref="D42:E42"/>
    <mergeCell ref="F42:G42"/>
    <mergeCell ref="H42:I42"/>
    <mergeCell ref="K42:L42"/>
    <mergeCell ref="B43:C43"/>
    <mergeCell ref="D43:E43"/>
    <mergeCell ref="F43:G43"/>
    <mergeCell ref="H43:I43"/>
    <mergeCell ref="K43:L43"/>
    <mergeCell ref="B46:C46"/>
    <mergeCell ref="D46:E46"/>
    <mergeCell ref="F46:G46"/>
    <mergeCell ref="H46:I46"/>
    <mergeCell ref="K46:L46"/>
    <mergeCell ref="B47:C47"/>
    <mergeCell ref="D47:E47"/>
    <mergeCell ref="F47:G47"/>
    <mergeCell ref="H47:I47"/>
    <mergeCell ref="K47:L47"/>
    <mergeCell ref="B50:C50"/>
    <mergeCell ref="D50:E50"/>
    <mergeCell ref="F50:G50"/>
    <mergeCell ref="H50:I50"/>
    <mergeCell ref="K50:L50"/>
    <mergeCell ref="B51:C51"/>
    <mergeCell ref="D51:E51"/>
    <mergeCell ref="F51:G51"/>
    <mergeCell ref="H51:I51"/>
    <mergeCell ref="K51:L51"/>
    <mergeCell ref="B53:C53"/>
    <mergeCell ref="D53:E53"/>
    <mergeCell ref="F53:G53"/>
    <mergeCell ref="H53:I53"/>
    <mergeCell ref="K53:L53"/>
    <mergeCell ref="B54:C54"/>
    <mergeCell ref="D54:E54"/>
    <mergeCell ref="F54:G54"/>
    <mergeCell ref="H54:I54"/>
    <mergeCell ref="K54:L54"/>
    <mergeCell ref="B56:C56"/>
    <mergeCell ref="D56:E56"/>
    <mergeCell ref="F56:G56"/>
    <mergeCell ref="H56:I56"/>
    <mergeCell ref="K56:L56"/>
    <mergeCell ref="B57:C57"/>
    <mergeCell ref="D57:E57"/>
    <mergeCell ref="F57:G57"/>
    <mergeCell ref="H57:I57"/>
    <mergeCell ref="K57:L57"/>
    <mergeCell ref="B59:C59"/>
    <mergeCell ref="D59:E59"/>
    <mergeCell ref="F59:G59"/>
    <mergeCell ref="H59:I59"/>
    <mergeCell ref="K59:L59"/>
    <mergeCell ref="B60:C60"/>
    <mergeCell ref="D60:E60"/>
    <mergeCell ref="F60:G60"/>
    <mergeCell ref="H60:I60"/>
    <mergeCell ref="K60:L60"/>
    <mergeCell ref="B62:C62"/>
    <mergeCell ref="D62:E62"/>
    <mergeCell ref="F62:G62"/>
    <mergeCell ref="H62:I62"/>
    <mergeCell ref="K62:L62"/>
    <mergeCell ref="B63:C63"/>
    <mergeCell ref="D63:E63"/>
    <mergeCell ref="F63:G63"/>
    <mergeCell ref="H63:I63"/>
    <mergeCell ref="K63:L63"/>
    <mergeCell ref="B65:C65"/>
    <mergeCell ref="D65:E65"/>
    <mergeCell ref="F65:G65"/>
    <mergeCell ref="H65:I65"/>
    <mergeCell ref="K65:L65"/>
    <mergeCell ref="B66:C66"/>
    <mergeCell ref="D66:E66"/>
    <mergeCell ref="F66:G66"/>
    <mergeCell ref="H66:I66"/>
    <mergeCell ref="K66:L66"/>
    <mergeCell ref="B68:C68"/>
    <mergeCell ref="D68:E68"/>
    <mergeCell ref="F68:G68"/>
    <mergeCell ref="H68:I68"/>
    <mergeCell ref="K68:L68"/>
    <mergeCell ref="B69:C69"/>
    <mergeCell ref="D69:E69"/>
    <mergeCell ref="F69:G69"/>
    <mergeCell ref="H69:I69"/>
    <mergeCell ref="K69:L69"/>
    <mergeCell ref="B15:M16"/>
    <mergeCell ref="B27:C29"/>
    <mergeCell ref="B30:C31"/>
  </mergeCells>
  <phoneticPr fontId="1"/>
  <pageMargins left="0.49" right="0.49" top="0.48" bottom="0.48" header="0.3" footer="0.3"/>
  <pageSetup paperSize="9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6"/>
  <sheetViews>
    <sheetView workbookViewId="0">
      <selection activeCell="Q17" sqref="Q17"/>
    </sheetView>
  </sheetViews>
  <sheetFormatPr defaultRowHeight="13.5"/>
  <cols>
    <col min="1" max="1" width="4.3125" style="75" customWidth="1"/>
    <col min="2" max="13" width="6.5" style="75" customWidth="1"/>
    <col min="14" max="16384" width="9" style="75" customWidth="1"/>
  </cols>
  <sheetData>
    <row r="1" spans="1:13" ht="19.25" customHeight="1">
      <c r="A1" s="76" t="s">
        <v>54</v>
      </c>
    </row>
    <row r="2" spans="1:13" ht="19.25" customHeight="1">
      <c r="K2" s="91" t="s">
        <v>68</v>
      </c>
      <c r="L2" s="91"/>
      <c r="M2" s="91"/>
    </row>
    <row r="3" spans="1:13" ht="19.25" customHeight="1"/>
    <row r="4" spans="1:13" ht="19.25" customHeight="1">
      <c r="A4" s="75" t="s">
        <v>51</v>
      </c>
    </row>
    <row r="5" spans="1:13" ht="19.25" customHeight="1"/>
    <row r="6" spans="1:13" ht="19.25" customHeight="1">
      <c r="G6" s="90" t="s">
        <v>7</v>
      </c>
      <c r="H6" s="90"/>
      <c r="I6" s="90"/>
      <c r="J6" s="76"/>
      <c r="K6" s="76"/>
      <c r="L6" s="76"/>
      <c r="M6" s="76"/>
    </row>
    <row r="7" spans="1:13" ht="19.25" customHeight="1">
      <c r="G7" s="90"/>
      <c r="H7" s="90"/>
      <c r="I7" s="90"/>
      <c r="J7" s="76"/>
      <c r="K7" s="92"/>
      <c r="L7" s="92"/>
      <c r="M7" s="92"/>
    </row>
    <row r="8" spans="1:13" ht="19.25" customHeight="1">
      <c r="G8" s="90" t="s">
        <v>37</v>
      </c>
      <c r="H8" s="90"/>
      <c r="I8" s="90"/>
      <c r="J8" s="76"/>
      <c r="K8" s="92"/>
      <c r="L8" s="92"/>
      <c r="M8" s="91" t="s">
        <v>69</v>
      </c>
    </row>
    <row r="9" spans="1:13" ht="19.25" customHeight="1">
      <c r="G9" s="90"/>
      <c r="H9" s="90"/>
      <c r="I9" s="90"/>
      <c r="J9" s="76"/>
      <c r="K9" s="92"/>
      <c r="L9" s="92"/>
      <c r="M9" s="91"/>
    </row>
    <row r="10" spans="1:13" ht="19.25" customHeight="1"/>
    <row r="11" spans="1:13" ht="19.25" customHeight="1">
      <c r="A11" s="77" t="s">
        <v>73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19.25" customHeight="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13" ht="19.25" customHeight="1"/>
    <row r="14" spans="1:13" ht="23.25" customHeight="1">
      <c r="A14" s="78" t="s">
        <v>74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23.2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19.25" customHeight="1">
      <c r="A16" s="78"/>
      <c r="B16" s="78"/>
      <c r="C16" s="78"/>
      <c r="D16" s="78"/>
      <c r="E16" s="78"/>
      <c r="F16" s="78"/>
    </row>
    <row r="17" spans="1:13" ht="17.45" customHeight="1"/>
    <row r="18" spans="1:13" ht="17.45" customHeight="1">
      <c r="A18" s="75" t="s">
        <v>46</v>
      </c>
    </row>
    <row r="19" spans="1:13" ht="17.45" customHeight="1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17.45" customHeight="1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ht="17.45" customHeight="1">
      <c r="A21" s="75" t="s">
        <v>61</v>
      </c>
      <c r="G21" s="91"/>
      <c r="M21" s="91"/>
    </row>
    <row r="22" spans="1:13" ht="17.45" customHeight="1"/>
    <row r="23" spans="1:13" ht="17.45" customHeight="1">
      <c r="B23" s="80" t="s">
        <v>62</v>
      </c>
      <c r="C23" s="80"/>
      <c r="D23" s="80"/>
      <c r="E23" s="87"/>
      <c r="F23" s="87"/>
      <c r="G23" s="87"/>
      <c r="H23" s="87"/>
      <c r="I23" s="87"/>
      <c r="J23" s="87"/>
      <c r="K23" s="87"/>
      <c r="L23" s="87"/>
    </row>
    <row r="24" spans="1:13" ht="17.45" customHeight="1">
      <c r="B24" s="80"/>
      <c r="C24" s="80"/>
      <c r="D24" s="80"/>
      <c r="E24" s="87"/>
      <c r="F24" s="87"/>
      <c r="G24" s="87"/>
      <c r="H24" s="87"/>
      <c r="I24" s="87"/>
      <c r="J24" s="87"/>
      <c r="K24" s="87"/>
      <c r="L24" s="87"/>
    </row>
    <row r="25" spans="1:13" ht="17.45" customHeight="1">
      <c r="B25" s="80" t="s">
        <v>63</v>
      </c>
      <c r="C25" s="80"/>
      <c r="D25" s="80"/>
      <c r="E25" s="87"/>
      <c r="F25" s="87"/>
      <c r="G25" s="87"/>
      <c r="H25" s="87"/>
      <c r="I25" s="87"/>
      <c r="J25" s="87"/>
      <c r="K25" s="87"/>
      <c r="L25" s="87"/>
    </row>
    <row r="26" spans="1:13" ht="17.45" customHeight="1">
      <c r="B26" s="80"/>
      <c r="C26" s="80"/>
      <c r="D26" s="80"/>
      <c r="E26" s="87"/>
      <c r="F26" s="87"/>
      <c r="G26" s="87"/>
      <c r="H26" s="87"/>
      <c r="I26" s="87"/>
      <c r="J26" s="87"/>
      <c r="K26" s="87"/>
      <c r="L26" s="87"/>
    </row>
    <row r="27" spans="1:13" ht="17.45" customHeight="1">
      <c r="B27" s="80" t="s">
        <v>64</v>
      </c>
      <c r="C27" s="80"/>
      <c r="D27" s="80"/>
      <c r="E27" s="87"/>
      <c r="F27" s="87"/>
      <c r="G27" s="87"/>
      <c r="H27" s="87"/>
      <c r="I27" s="87"/>
      <c r="J27" s="87"/>
      <c r="K27" s="87"/>
      <c r="L27" s="87"/>
    </row>
    <row r="28" spans="1:13" ht="17.45" customHeight="1">
      <c r="B28" s="80"/>
      <c r="C28" s="80"/>
      <c r="D28" s="80"/>
      <c r="E28" s="87"/>
      <c r="F28" s="87"/>
      <c r="G28" s="87"/>
      <c r="H28" s="87"/>
      <c r="I28" s="87"/>
      <c r="J28" s="87"/>
      <c r="K28" s="87"/>
      <c r="L28" s="87"/>
    </row>
    <row r="29" spans="1:13" ht="17.45" customHeight="1">
      <c r="B29" s="80" t="s">
        <v>65</v>
      </c>
      <c r="C29" s="80"/>
      <c r="D29" s="80"/>
      <c r="E29" s="87"/>
      <c r="F29" s="87"/>
      <c r="G29" s="87"/>
      <c r="H29" s="87"/>
      <c r="I29" s="87"/>
      <c r="J29" s="87"/>
      <c r="K29" s="87"/>
      <c r="L29" s="87"/>
    </row>
    <row r="30" spans="1:13" ht="17.45" customHeight="1">
      <c r="B30" s="80"/>
      <c r="C30" s="80"/>
      <c r="D30" s="80"/>
      <c r="E30" s="87"/>
      <c r="F30" s="87"/>
      <c r="G30" s="87"/>
      <c r="H30" s="87"/>
      <c r="I30" s="87"/>
      <c r="J30" s="87"/>
      <c r="K30" s="87"/>
      <c r="L30" s="87"/>
    </row>
    <row r="31" spans="1:13" ht="17.45" customHeight="1">
      <c r="B31" s="81" t="s">
        <v>66</v>
      </c>
      <c r="C31" s="83"/>
      <c r="D31" s="85"/>
      <c r="E31" s="88"/>
      <c r="F31" s="88"/>
      <c r="G31" s="88"/>
      <c r="H31" s="88"/>
      <c r="I31" s="88"/>
      <c r="J31" s="88"/>
      <c r="K31" s="88"/>
      <c r="L31" s="88"/>
    </row>
    <row r="32" spans="1:13" ht="31.25" customHeight="1">
      <c r="B32" s="82" t="s">
        <v>67</v>
      </c>
      <c r="C32" s="84"/>
      <c r="D32" s="86"/>
      <c r="E32" s="89"/>
      <c r="F32" s="89"/>
      <c r="G32" s="89"/>
      <c r="H32" s="89"/>
      <c r="I32" s="89"/>
      <c r="J32" s="89"/>
      <c r="K32" s="89"/>
      <c r="L32" s="89"/>
    </row>
    <row r="33" ht="17.45" customHeight="1"/>
    <row r="34" ht="17.45" customHeight="1"/>
    <row r="35" ht="17.45" customHeight="1"/>
    <row r="36" s="75" customFormat="1" ht="17.45" customHeight="1"/>
    <row r="37" ht="17.45" customHeight="1"/>
    <row r="38" ht="17.45" customHeight="1"/>
    <row r="39" ht="17.45" customHeight="1"/>
    <row r="40" ht="17.45" customHeight="1"/>
    <row r="41" ht="17.45" customHeight="1"/>
    <row r="42" ht="17.45" customHeight="1"/>
    <row r="43" ht="17.45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</sheetData>
  <mergeCells count="22">
    <mergeCell ref="K2:M2"/>
    <mergeCell ref="G6:I6"/>
    <mergeCell ref="J6:M6"/>
    <mergeCell ref="G7:I7"/>
    <mergeCell ref="J7:M7"/>
    <mergeCell ref="G8:I8"/>
    <mergeCell ref="J8:L8"/>
    <mergeCell ref="A11:M11"/>
    <mergeCell ref="B31:D31"/>
    <mergeCell ref="E31:L31"/>
    <mergeCell ref="B32:D32"/>
    <mergeCell ref="E32:L32"/>
    <mergeCell ref="A14:M15"/>
    <mergeCell ref="B19:M20"/>
    <mergeCell ref="B23:D24"/>
    <mergeCell ref="E23:L24"/>
    <mergeCell ref="B25:D26"/>
    <mergeCell ref="E25:L26"/>
    <mergeCell ref="B27:D28"/>
    <mergeCell ref="E27:L28"/>
    <mergeCell ref="B29:D30"/>
    <mergeCell ref="E29:L30"/>
  </mergeCells>
  <phoneticPr fontId="1" type="Hiragana"/>
  <pageMargins left="0.55058886509635974" right="0.45048179871520344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補助金請求書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2025-04-16T04:53:16Z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2025-04-16T04:53:16Z</vt:filetime>
  </property>
</Properties>
</file>