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E38" i="9"/>
  <c r="AM38" i="9"/>
  <c r="U38" i="9"/>
  <c r="C38" i="9"/>
  <c r="AM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l="1"/>
  <c r="AM35" i="9" s="1"/>
  <c r="BE34" i="9"/>
  <c r="BE35" i="9" s="1"/>
  <c r="BE36" i="9" s="1"/>
  <c r="BE37" i="9" s="1"/>
  <c r="BW34" i="9" l="1"/>
  <c r="BW35" i="9" s="1"/>
  <c r="BW36" i="9" s="1"/>
  <c r="BW37" i="9" s="1"/>
  <c r="BW38" i="9" s="1"/>
  <c r="CO34" i="9" l="1"/>
  <c r="CO35" i="9" s="1"/>
  <c r="CO36" i="9" s="1"/>
  <c r="CO37" i="9" s="1"/>
  <c r="CO38" i="9" s="1"/>
</calcChain>
</file>

<file path=xl/sharedStrings.xml><?xml version="1.0" encoding="utf-8"?>
<sst xmlns="http://schemas.openxmlformats.org/spreadsheetml/2006/main" count="1042" uniqueCount="575">
  <si>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</si>
  <si>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</si>
  <si>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</si>
  <si>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</si>
  <si>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</si>
  <si>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</si>
  <si>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</si>
  <si>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</si>
  <si>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</si>
  <si>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</si>
  <si>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</si>
  <si>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</si>
  <si>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</si>
  <si>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</si>
  <si>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</si>
  <si>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</si>
  <si>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</si>
  <si>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</si>
  <si>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</si>
  <si>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</si>
  <si>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</si>
  <si>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</si>
  <si>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</si>
  <si>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</si>
  <si>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</si>
  <si>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</si>
  <si>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</si>
  <si>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</si>
  <si>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</si>
  <si>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</si>
  <si>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</si>
  <si>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</si>
  <si>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</si>
  <si>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</si>
  <si>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</si>
  <si>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</si>
  <si>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</si>
  <si>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</si>
  <si>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</si>
  <si>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</si>
  <si>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</si>
  <si>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</si>
  <si>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</si>
  <si>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</si>
  <si>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</si>
  <si>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</si>
  <si>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</si>
  <si>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</si>
  <si>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</si>
  <si>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</si>
  <si>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</si>
  <si>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</si>
  <si>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</si>
  <si>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</si>
  <si>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</si>
  <si>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</si>
  <si>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</si>
  <si>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</si>
  <si>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</si>
  <si>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</si>
  <si>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</si>
  <si>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</si>
  <si>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</si>
  <si>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</si>
  <si>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</si>
  <si>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</si>
  <si>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</si>
  <si>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</si>
  <si>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</si>
  <si>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</si>
  <si>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</si>
  <si>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</si>
  <si>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</si>
  <si>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</si>
  <si>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</si>
  <si>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</si>
  <si>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</si>
  <si>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</si>
  <si>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</si>
  <si>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</si>
  <si>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</si>
  <si>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</si>
  <si>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</si>
  <si>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</si>
  <si>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</si>
  <si>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</si>
  <si>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</si>
  <si>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</si>
  <si>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</si>
  <si>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</si>
  <si>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</si>
  <si>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</si>
  <si>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</si>
  <si>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</si>
  <si>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</si>
  <si>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</si>
  <si>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</si>
  <si>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</si>
  <si>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</si>
  <si>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</si>
  <si>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</si>
  <si>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</si>
  <si>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</si>
  <si>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</si>
  <si>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</si>
  <si>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</si>
  <si>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</si>
  <si>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</si>
  <si>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</si>
  <si>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</si>
  <si>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</si>
  <si>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</si>
  <si>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</si>
  <si>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</si>
  <si>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</si>
  <si>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</si>
  <si>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</si>
  <si>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</si>
  <si>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</si>
  <si>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</si>
  <si>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</si>
  <si>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</si>
  <si>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</si>
  <si>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</si>
  <si>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</si>
  <si>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</si>
  <si>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</si>
  <si>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</si>
  <si>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</si>
  <si>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</si>
  <si>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</si>
  <si>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</si>
  <si>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</si>
  <si>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</si>
  <si>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</si>
  <si>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</si>
  <si>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</si>
  <si>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</si>
  <si>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</si>
  <si>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</si>
  <si>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</si>
  <si>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</si>
  <si>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</si>
  <si>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</si>
  <si>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</si>
  <si>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</si>
  <si>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</si>
  <si>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</si>
  <si>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</si>
  <si>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</si>
  <si>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</si>
  <si>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</si>
  <si>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</si>
  <si>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</si>
  <si>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</si>
  <si>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</si>
  <si>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</si>
  <si>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</si>
  <si>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</si>
  <si>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</si>
  <si>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</si>
  <si>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</si>
  <si>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</si>
  <si>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</si>
  <si>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</si>
  <si>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</si>
  <si>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</si>
  <si>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</si>
  <si>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</si>
  <si>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</si>
  <si>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</si>
  <si>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</si>
  <si>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</si>
  <si>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</si>
  <si>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</si>
  <si>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</si>
  <si>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</si>
  <si>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</si>
  <si>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</si>
  <si>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</si>
  <si>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</si>
  <si>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</si>
  <si>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</si>
  <si>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</si>
  <si>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</si>
  <si>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</si>
  <si>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</si>
  <si>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</si>
  <si>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</si>
  <si>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</si>
  <si>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</si>
  <si>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</si>
  <si>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</si>
  <si>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</si>
  <si>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</si>
  <si>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</si>
  <si>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</si>
  <si>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広島県北広島町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</si>
  <si>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</si>
  <si>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</si>
  <si>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</si>
  <si>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</si>
  <si>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</si>
  <si>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</si>
  <si>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</si>
  <si>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</si>
  <si>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</si>
  <si>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</si>
  <si>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</si>
  <si>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</si>
  <si>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</si>
  <si>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</si>
  <si>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</si>
  <si>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</si>
  <si>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</si>
  <si>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</si>
  <si>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</si>
  <si>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</si>
  <si>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</si>
  <si>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</si>
  <si>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</si>
  <si>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</si>
  <si>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</si>
  <si>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</si>
  <si>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</si>
  <si>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</si>
  <si>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</si>
  <si>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</si>
  <si>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</si>
  <si>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</si>
  <si>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</si>
  <si>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</si>
  <si>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</si>
  <si>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</si>
  <si>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</si>
  <si>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</si>
  <si>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</si>
  <si>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</si>
  <si>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</si>
  <si>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</si>
  <si>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</si>
  <si>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</si>
  <si>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</si>
  <si>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</si>
  <si>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</si>
  <si>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</si>
  <si>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</si>
  <si>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</si>
  <si>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</si>
  <si>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</si>
  <si>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</si>
  <si>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</si>
  <si>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</si>
  <si>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</si>
  <si>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</si>
  <si>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</si>
  <si>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</si>
  <si>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</si>
  <si>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</si>
  <si>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</si>
  <si>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</si>
  <si>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</si>
  <si>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</si>
  <si>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</si>
  <si>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</si>
  <si>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</si>
  <si>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</si>
  <si>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</si>
  <si>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</si>
  <si>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</si>
  <si>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</si>
  <si>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</si>
  <si>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</si>
  <si>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</si>
  <si>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</si>
  <si>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</si>
  <si>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</si>
  <si>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</si>
  <si>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</si>
  <si>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</si>
  <si>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</si>
  <si>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</si>
  <si>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</si>
  <si>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</si>
  <si>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</si>
  <si>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</si>
  <si>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</si>
  <si>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</si>
  <si>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</si>
  <si>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</si>
  <si>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</si>
  <si>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</si>
  <si>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</si>
  <si>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</si>
  <si>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</si>
  <si>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</si>
  <si>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</si>
  <si>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</si>
  <si>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</si>
  <si>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</si>
  <si>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</si>
  <si>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</si>
  <si>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</si>
  <si>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</si>
  <si>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</si>
  <si>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</si>
  <si>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</si>
  <si>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</si>
  <si>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</si>
  <si>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</si>
  <si>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</si>
  <si>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</si>
  <si>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</si>
  <si>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</si>
  <si>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</si>
  <si>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</si>
  <si>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</si>
  <si>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</si>
  <si>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</si>
  <si>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</si>
  <si>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</si>
  <si>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</si>
  <si>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</si>
  <si>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</si>
  <si>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</si>
  <si>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</si>
  <si>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</si>
  <si>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</si>
  <si>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</si>
  <si>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</si>
  <si>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</si>
  <si>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</si>
  <si>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</si>
  <si>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</si>
  <si>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</si>
  <si>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</si>
  <si>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</si>
  <si>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</si>
  <si>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</si>
  <si>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</si>
  <si>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</si>
  <si>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</si>
  <si>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</si>
  <si>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</si>
  <si>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</si>
  <si>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</si>
  <si>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広島県北広島町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</si>
  <si>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</si>
  <si>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</si>
  <si>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</si>
  <si>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</si>
  <si>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</si>
  <si>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</si>
  <si>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</si>
  <si>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</si>
  <si>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</si>
  <si>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</si>
  <si>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</si>
  <si>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</si>
  <si>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</si>
  <si>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</si>
  <si>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</si>
  <si>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</si>
  <si>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</si>
  <si>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</si>
  <si>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</si>
  <si>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</si>
  <si>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情報基盤整備事業特別会計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</si>
  <si>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</si>
  <si>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</si>
  <si>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</si>
  <si>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</si>
  <si>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</si>
  <si>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</si>
  <si>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</si>
  <si>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</si>
  <si>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</si>
  <si>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</si>
  <si>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</si>
  <si>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</si>
  <si>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</si>
  <si>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</si>
  <si>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</si>
  <si>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</si>
  <si>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</si>
  <si>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</si>
  <si>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</si>
  <si>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豊平病院事業会計</t>
    <phoneticPr fontId="5"/>
  </si>
  <si>
    <t>簡易水道事業特別会計</t>
    <phoneticPr fontId="5"/>
  </si>
  <si>
    <t>法非適用企業</t>
    <phoneticPr fontId="5"/>
  </si>
  <si>
    <t>電気事業特別会計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</si>
  <si>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</si>
  <si>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</si>
  <si>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</si>
  <si>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</si>
  <si>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</si>
  <si>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</si>
  <si>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</si>
  <si>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</si>
  <si>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</si>
  <si>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</si>
  <si>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</si>
  <si>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</si>
  <si>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</si>
  <si>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</si>
  <si>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</si>
  <si>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</si>
  <si>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</si>
  <si>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</si>
  <si>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</si>
  <si>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</si>
  <si>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</si>
  <si>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</si>
  <si>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</si>
  <si>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</si>
  <si>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</si>
  <si>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</si>
  <si>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</si>
  <si>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</si>
  <si>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</si>
  <si>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</si>
  <si>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</si>
  <si>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</si>
  <si>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</si>
  <si>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</si>
  <si>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</si>
  <si>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</si>
  <si>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</si>
  <si>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</si>
  <si>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</si>
  <si>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</si>
  <si>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</si>
  <si>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</si>
  <si>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</si>
  <si>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</si>
  <si>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</si>
  <si>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</si>
  <si>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</si>
  <si>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</si>
  <si>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</si>
  <si>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</si>
  <si>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</si>
  <si>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</si>
  <si>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</si>
  <si>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</si>
  <si>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</si>
  <si>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</si>
  <si>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</si>
  <si>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</si>
  <si>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</si>
  <si>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</si>
  <si>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</si>
  <si>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</si>
  <si>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</si>
  <si>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</si>
  <si>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</si>
  <si>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</si>
  <si>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</si>
  <si>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</si>
  <si>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</si>
  <si>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</si>
  <si>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</si>
  <si>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</si>
  <si>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</si>
  <si>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</si>
  <si>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</si>
  <si>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</si>
  <si>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</si>
  <si>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</si>
  <si>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</si>
  <si>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</si>
  <si>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</si>
  <si>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</si>
  <si>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</si>
  <si>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</si>
  <si>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</si>
  <si>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</si>
  <si>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</si>
  <si>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</si>
  <si>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</si>
  <si>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</si>
  <si>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</si>
  <si>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</si>
  <si>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</si>
  <si>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</si>
  <si>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</si>
  <si>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</si>
  <si>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</si>
  <si>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</si>
  <si>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</si>
  <si>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</si>
  <si>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</si>
  <si>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</si>
  <si>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</si>
  <si>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</si>
  <si>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</si>
  <si>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</si>
  <si>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</si>
  <si>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</si>
  <si>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</si>
  <si>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</si>
  <si>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</si>
  <si>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</si>
  <si>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</si>
  <si>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</si>
  <si>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</si>
  <si>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</si>
  <si>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</si>
  <si>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</si>
  <si>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</si>
  <si>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</si>
  <si>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</si>
  <si>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</si>
  <si>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</si>
  <si>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</si>
  <si>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</si>
  <si>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</si>
  <si>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</si>
  <si>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</si>
  <si>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</si>
  <si>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</si>
  <si>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</si>
  <si>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</si>
  <si>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</si>
  <si>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</si>
  <si>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</si>
  <si>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</si>
  <si>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</si>
  <si>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1.23</t>
  </si>
  <si>
    <t>▲ 2.59</t>
  </si>
  <si>
    <t>水道事業会計</t>
  </si>
  <si>
    <t>一般会計</t>
  </si>
  <si>
    <t>国民健康保険特別会計</t>
  </si>
  <si>
    <t>豊平病院事業会計</t>
  </si>
  <si>
    <t>介護保険特別会計</t>
  </si>
  <si>
    <t>簡易水道事業特別会計</t>
  </si>
  <si>
    <t>電気事業特別会計</t>
  </si>
  <si>
    <t>診療所特別会計</t>
  </si>
  <si>
    <t>その他会計（赤字）</t>
  </si>
  <si>
    <t>その他会計（黒字）</t>
  </si>
  <si>
    <t>芸北プラモーション</t>
    <rPh sb="0" eb="2">
      <t>ゲイホク</t>
    </rPh>
    <phoneticPr fontId="2"/>
  </si>
  <si>
    <t>北広島町農林建公社</t>
    <rPh sb="0" eb="4">
      <t>キタヒロシマチョウ</t>
    </rPh>
    <rPh sb="4" eb="6">
      <t>ノウリン</t>
    </rPh>
    <rPh sb="6" eb="7">
      <t>ケン</t>
    </rPh>
    <rPh sb="7" eb="9">
      <t>コウシャ</t>
    </rPh>
    <phoneticPr fontId="2"/>
  </si>
  <si>
    <t>どんぐり財団</t>
    <rPh sb="4" eb="6">
      <t>ザイダン</t>
    </rPh>
    <phoneticPr fontId="2"/>
  </si>
  <si>
    <t>どんぐり村</t>
    <rPh sb="4" eb="5">
      <t>ムラ</t>
    </rPh>
    <phoneticPr fontId="2"/>
  </si>
  <si>
    <t>さんさん市</t>
    <rPh sb="4" eb="5">
      <t>イチ</t>
    </rPh>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</si>
  <si>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</si>
  <si>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</si>
  <si>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</si>
  <si>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</si>
  <si>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芸北広域環境施設組合</t>
    <rPh sb="0" eb="2">
      <t>ゲイホク</t>
    </rPh>
    <rPh sb="2" eb="4">
      <t>コウイキ</t>
    </rPh>
    <rPh sb="4" eb="6">
      <t>カンキョウ</t>
    </rPh>
    <rPh sb="6" eb="8">
      <t>シセツ</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</si>
  <si>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</si>
  <si>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山県郡西部衛生組合</t>
    <rPh sb="0" eb="3">
      <t>ヤマガタグン</t>
    </rPh>
    <rPh sb="3" eb="5">
      <t>セイブ</t>
    </rPh>
    <rPh sb="5" eb="7">
      <t>エイセイ</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</si>
  <si>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</si>
  <si>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</si>
  <si>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</si>
  <si>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</si>
  <si>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</si>
  <si>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</si>
  <si>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</si>
  <si>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</si>
  <si>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</si>
  <si>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</si>
  <si>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</si>
  <si>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</si>
  <si>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</si>
  <si>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</si>
  <si>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</si>
  <si>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</si>
  <si>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</si>
  <si>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</si>
  <si>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</si>
  <si>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</si>
  <si>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主に借金である公債費の残高が財政規模に対し多いことから、本町の将来負担比率が高いことは折り込み済みであったが、有形固定資産減価償却率（いわゆる資産老朽化比率）までもが類似団体に比べH27決算で６ポイント高くなっている。このことから、資産の老朽化は他団体に先行しているものの、その資産形成に充てた借金は類似団体に比べ多く残っているということが言える。なお、H28決算は平成29年10月1日時点で台帳の年度更新ができていないことから数値が表示されていない。また、H27決算の数値は錯誤があり今回修正しており前年度の分析表とは一致しない。</t>
    <phoneticPr fontId="2"/>
  </si>
  <si>
    <t>有形固定資産減価償却率</t>
    <phoneticPr fontId="5"/>
  </si>
  <si>
    <t>実質公債費比率を類似団体と比較すると、H24時点で４．２ポイント差であったものがH28時点では７．２ポイント差と４年間で３ポイント悪化している。これは、類似団体が毎年1ポイント程度指数を良化させているのに対し、本町は多い年で０．５ポイント程度の良化であったことから差が開いた。また、将来負担比率もH28決算で若干良化したものの、毎年４７ポイント差程度で推移している。
このことから、本町は決算ベースで公債費に対する町民負担が高く、今後もその傾向が続いていくことが予想される。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</si>
</sst>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76528</c:v>
                </c:pt>
                <c:pt idx="1">
                  <c:v>163419</c:v>
                </c:pt>
                <c:pt idx="2">
                  <c:v>107610</c:v>
                </c:pt>
                <c:pt idx="3">
                  <c:v>134744</c:v>
                </c:pt>
                <c:pt idx="4">
                  <c:v>35039</c:v>
                </c:pt>
              </c:numCache>
            </c:numRef>
          </c:val>
          <c:smooth val="0"/>
        </c:ser>
        <c:dLbls>
          <c:showLegendKey val="0"/>
          <c:showVal val="0"/>
          <c:showCatName val="0"/>
          <c:showSerName val="0"/>
          <c:showPercent val="0"/>
          <c:showBubbleSize val="0"/>
        </c:dLbls>
        <c:marker val="1"/>
        <c:smooth val="0"/>
        <c:axId val="95492736"/>
        <c:axId val="95515392"/>
      </c:lineChart>
      <c:catAx>
        <c:axId val="95492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515392"/>
        <c:crosses val="autoZero"/>
        <c:auto val="1"/>
        <c:lblAlgn val="ctr"/>
        <c:lblOffset val="100"/>
        <c:tickLblSkip val="1"/>
        <c:tickMarkSkip val="1"/>
        <c:noMultiLvlLbl val="0"/>
      </c:catAx>
      <c:valAx>
        <c:axId val="955153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9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5.26</c:v>
                </c:pt>
                <c:pt idx="1">
                  <c:v>5.81</c:v>
                </c:pt>
                <c:pt idx="2">
                  <c:v>5.65</c:v>
                </c:pt>
                <c:pt idx="3">
                  <c:v>1.67</c:v>
                </c:pt>
                <c:pt idx="4">
                  <c:v>3.25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16.09</c:v>
                </c:pt>
                <c:pt idx="1">
                  <c:v>19.3</c:v>
                </c:pt>
                <c:pt idx="2">
                  <c:v>22.41</c:v>
                </c:pt>
                <c:pt idx="3">
                  <c:v>25.58</c:v>
                </c:pt>
                <c:pt idx="4">
                  <c:v>22.53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793216"/>
        <c:axId val="10913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2.86</c:v>
                </c:pt>
                <c:pt idx="1">
                  <c:v>3.95</c:v>
                </c:pt>
                <c:pt idx="2">
                  <c:v>2.75</c:v>
                </c:pt>
                <c:pt idx="3">
                  <c:v>-1.23</c:v>
                </c:pt>
                <c:pt idx="4">
                  <c:v>-2.59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793216"/>
        <c:axId val="109138304"/>
      </c:lineChart>
      <c:catAx>
        <c:axId val="1067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38304"/>
        <c:crosses val="autoZero"/>
        <c:auto val="1"/>
        <c:lblAlgn val="ctr"/>
        <c:lblOffset val="100"/>
        <c:tickLblSkip val="1"/>
        <c:tickMarkSkip val="1"/>
        <c:noMultiLvlLbl val="0"/>
      </c:catAx>
      <c:valAx>
        <c:axId val="1091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0.51</c:v>
                </c:pt>
                <c:pt idx="2">
                  <c:v>#N/A</c:v>
                </c:pt>
                <c:pt idx="3">
                  <c:v>0.18</c:v>
                </c:pt>
                <c:pt idx="4">
                  <c:v>#N/A</c:v>
                </c:pt>
                <c:pt idx="5">
                  <c:v>0.21</c:v>
                </c:pt>
                <c:pt idx="6">
                  <c:v>#N/A</c:v>
                </c:pt>
                <c:pt idx="7">
                  <c:v>0.45</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0.08</c:v>
                </c:pt>
                <c:pt idx="4">
                  <c:v>#N/A</c:v>
                </c:pt>
                <c:pt idx="5">
                  <c:v>0.11</c:v>
                </c:pt>
                <c:pt idx="6">
                  <c:v>#N/A</c:v>
                </c:pt>
                <c:pt idx="7">
                  <c:v>0.12</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0.12</c:v>
                </c:pt>
                <c:pt idx="4">
                  <c:v>#N/A</c:v>
                </c:pt>
                <c:pt idx="5">
                  <c:v>0.11</c:v>
                </c:pt>
                <c:pt idx="6">
                  <c:v>#N/A</c:v>
                </c:pt>
                <c:pt idx="7">
                  <c:v>0.08</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0.03</c:v>
                </c:pt>
                <c:pt idx="4">
                  <c:v>#N/A</c:v>
                </c:pt>
                <c:pt idx="5">
                  <c:v>0.06</c:v>
                </c:pt>
                <c:pt idx="6">
                  <c:v>#N/A</c:v>
                </c:pt>
                <c:pt idx="7">
                  <c:v>0.05</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0.22</c:v>
                </c:pt>
                <c:pt idx="4">
                  <c:v>#N/A</c:v>
                </c:pt>
                <c:pt idx="5">
                  <c:v>0.01</c:v>
                </c:pt>
                <c:pt idx="6">
                  <c:v>#N/A</c:v>
                </c:pt>
                <c:pt idx="7">
                  <c:v>0.37</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豊平病院事業会計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2.78</c:v>
                </c:pt>
                <c:pt idx="2">
                  <c:v>#N/A</c:v>
                </c:pt>
                <c:pt idx="3">
                  <c:v>1.88</c:v>
                </c:pt>
                <c:pt idx="4">
                  <c:v>#N/A</c:v>
                </c:pt>
                <c:pt idx="5">
                  <c:v>1.06</c:v>
                </c:pt>
                <c:pt idx="6">
                  <c:v>#N/A</c:v>
                </c:pt>
                <c:pt idx="7">
                  <c:v>0.79</c:v>
                </c:pt>
                <c:pt idx="8">
                  <c:v>#N/A</c:v>
                </c:pt>
                <c:pt idx="9">
                  <c:v>0.57999999999999996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1.21</c:v>
                </c:pt>
                <c:pt idx="2">
                  <c:v>#N/A</c:v>
                </c:pt>
                <c:pt idx="3">
                  <c:v>0.97</c:v>
                </c:pt>
                <c:pt idx="4">
                  <c:v>#N/A</c:v>
                </c:pt>
                <c:pt idx="5">
                  <c:v>0.49</c:v>
                </c:pt>
                <c:pt idx="6">
                  <c:v>#N/A</c:v>
                </c:pt>
                <c:pt idx="7">
                  <c:v>0.93</c:v>
                </c:pt>
                <c:pt idx="8">
                  <c:v>#N/A</c:v>
                </c:pt>
                <c:pt idx="9">
                  <c:v>1.43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5.03</c:v>
                </c:pt>
                <c:pt idx="2">
                  <c:v>#N/A</c:v>
                </c:pt>
                <c:pt idx="3">
                  <c:v>5.72</c:v>
                </c:pt>
                <c:pt idx="4">
                  <c:v>#N/A</c:v>
                </c:pt>
                <c:pt idx="5">
                  <c:v>5.5</c:v>
                </c:pt>
                <c:pt idx="6">
                  <c:v>#N/A</c:v>
                </c:pt>
                <c:pt idx="7">
                  <c:v>1.53</c:v>
                </c:pt>
                <c:pt idx="8">
                  <c:v>#N/A</c:v>
                </c:pt>
                <c:pt idx="9">
                  <c:v>3.24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2.95</c:v>
                </c:pt>
                <c:pt idx="2">
                  <c:v>#N/A</c:v>
                </c:pt>
                <c:pt idx="3">
                  <c:v>2.97</c:v>
                </c:pt>
                <c:pt idx="4">
                  <c:v>#N/A</c:v>
                </c:pt>
                <c:pt idx="5">
                  <c:v>3.3</c:v>
                </c:pt>
                <c:pt idx="6">
                  <c:v>#N/A</c:v>
                </c:pt>
                <c:pt idx="7">
                  <c:v>3.16</c:v>
                </c:pt>
                <c:pt idx="8">
                  <c:v>#N/A</c:v>
                </c:pt>
                <c:pt idx="9">
                  <c:v>3.77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96672"/>
        <c:axId val="109598208"/>
      </c:barChart>
      <c:catAx>
        <c:axId val="1095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98208"/>
        <c:crosses val="autoZero"/>
        <c:auto val="1"/>
        <c:lblAlgn val="ctr"/>
        <c:lblOffset val="100"/>
        <c:tickLblSkip val="1"/>
        <c:tickMarkSkip val="1"/>
        <c:noMultiLvlLbl val="0"/>
      </c:catAx>
      <c:valAx>
        <c:axId val="10959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9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2097</c:v>
                </c:pt>
                <c:pt idx="5">
                  <c:v>2203</c:v>
                </c:pt>
                <c:pt idx="8">
                  <c:v>2205</c:v>
                </c:pt>
                <c:pt idx="11">
                  <c:v>2172</c:v>
                </c:pt>
                <c:pt idx="14">
                  <c:v>2086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c:v>
                </c:pt>
                <c:pt idx="3">
                  <c:v>31</c:v>
                </c:pt>
                <c:pt idx="6">
                  <c:v>16</c:v>
                </c:pt>
                <c:pt idx="9">
                  <c:v>17</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762</c:v>
                </c:pt>
                <c:pt idx="3">
                  <c:v>796</c:v>
                </c:pt>
                <c:pt idx="6">
                  <c:v>813</c:v>
                </c:pt>
                <c:pt idx="9">
                  <c:v>834</c:v>
                </c:pt>
                <c:pt idx="12">
                  <c:v>818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2674</c:v>
                </c:pt>
                <c:pt idx="3">
                  <c:v>2787</c:v>
                </c:pt>
                <c:pt idx="6">
                  <c:v>2709</c:v>
                </c:pt>
                <c:pt idx="9">
                  <c:v>2659</c:v>
                </c:pt>
                <c:pt idx="12">
                  <c:v>2487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906944"/>
        <c:axId val="10991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1380</c:v>
                </c:pt>
                <c:pt idx="2">
                  <c:v>#N/A</c:v>
                </c:pt>
                <c:pt idx="3">
                  <c:v>#N/A</c:v>
                </c:pt>
                <c:pt idx="4">
                  <c:v>1412</c:v>
                </c:pt>
                <c:pt idx="5">
                  <c:v>#N/A</c:v>
                </c:pt>
                <c:pt idx="6">
                  <c:v>#N/A</c:v>
                </c:pt>
                <c:pt idx="7">
                  <c:v>1334</c:v>
                </c:pt>
                <c:pt idx="8">
                  <c:v>#N/A</c:v>
                </c:pt>
                <c:pt idx="9">
                  <c:v>#N/A</c:v>
                </c:pt>
                <c:pt idx="10">
                  <c:v>1340</c:v>
                </c:pt>
                <c:pt idx="11">
                  <c:v>#N/A</c:v>
                </c:pt>
                <c:pt idx="12">
                  <c:v>#N/A</c:v>
                </c:pt>
                <c:pt idx="13">
                  <c:v>1227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906944"/>
        <c:axId val="109917312"/>
      </c:lineChart>
      <c:catAx>
        <c:axId val="1099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17312"/>
        <c:crosses val="autoZero"/>
        <c:auto val="1"/>
        <c:lblAlgn val="ctr"/>
        <c:lblOffset val="100"/>
        <c:tickLblSkip val="1"/>
        <c:tickMarkSkip val="1"/>
        <c:noMultiLvlLbl val="0"/>
      </c:catAx>
      <c:valAx>
        <c:axId val="1099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0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19384</c:v>
                </c:pt>
                <c:pt idx="5">
                  <c:v>19438</c:v>
                </c:pt>
                <c:pt idx="8">
                  <c:v>19284</c:v>
                </c:pt>
                <c:pt idx="11">
                  <c:v>19362</c:v>
                </c:pt>
                <c:pt idx="14">
                  <c:v>18511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c:v>
                </c:pt>
                <c:pt idx="5">
                  <c:v>101</c:v>
                </c:pt>
                <c:pt idx="8">
                  <c:v>80</c:v>
                </c:pt>
                <c:pt idx="11">
                  <c:v>63</c:v>
                </c:pt>
                <c:pt idx="14">
                  <c:v>59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2592</c:v>
                </c:pt>
                <c:pt idx="5">
                  <c:v>2983</c:v>
                </c:pt>
                <c:pt idx="8">
                  <c:v>3062</c:v>
                </c:pt>
                <c:pt idx="11">
                  <c:v>3330</c:v>
                </c:pt>
                <c:pt idx="14">
                  <c:v>2778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c:v>
                </c:pt>
                <c:pt idx="3">
                  <c:v>17</c:v>
                </c:pt>
                <c:pt idx="6">
                  <c:v>13</c:v>
                </c:pt>
                <c:pt idx="9">
                  <c:v>11</c:v>
                </c:pt>
                <c:pt idx="12">
                  <c:v>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3009</c:v>
                </c:pt>
                <c:pt idx="3">
                  <c:v>2999</c:v>
                </c:pt>
                <c:pt idx="6">
                  <c:v>2809</c:v>
                </c:pt>
                <c:pt idx="9">
                  <c:v>2771</c:v>
                </c:pt>
                <c:pt idx="12">
                  <c:v>2798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4</c:v>
                </c:pt>
                <c:pt idx="6">
                  <c:v>3</c:v>
                </c:pt>
                <c:pt idx="9">
                  <c:v>1</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9869</c:v>
                </c:pt>
                <c:pt idx="3">
                  <c:v>9381</c:v>
                </c:pt>
                <c:pt idx="6">
                  <c:v>8959</c:v>
                </c:pt>
                <c:pt idx="9">
                  <c:v>8557</c:v>
                </c:pt>
                <c:pt idx="12">
                  <c:v>8017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150</c:v>
                </c:pt>
                <c:pt idx="3">
                  <c:v>115</c:v>
                </c:pt>
                <c:pt idx="6">
                  <c:v>77</c:v>
                </c:pt>
                <c:pt idx="9">
                  <c:v>78</c:v>
                </c:pt>
                <c:pt idx="12">
                  <c:v>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18912</c:v>
                </c:pt>
                <c:pt idx="3">
                  <c:v>18707</c:v>
                </c:pt>
                <c:pt idx="6">
                  <c:v>18377</c:v>
                </c:pt>
                <c:pt idx="9">
                  <c:v>18386</c:v>
                </c:pt>
                <c:pt idx="12">
                  <c:v>17338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562112"/>
        <c:axId val="11003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9865</c:v>
                </c:pt>
                <c:pt idx="2">
                  <c:v>#N/A</c:v>
                </c:pt>
                <c:pt idx="3">
                  <c:v>#N/A</c:v>
                </c:pt>
                <c:pt idx="4">
                  <c:v>8701</c:v>
                </c:pt>
                <c:pt idx="5">
                  <c:v>#N/A</c:v>
                </c:pt>
                <c:pt idx="6">
                  <c:v>#N/A</c:v>
                </c:pt>
                <c:pt idx="7">
                  <c:v>7813</c:v>
                </c:pt>
                <c:pt idx="8">
                  <c:v>#N/A</c:v>
                </c:pt>
                <c:pt idx="9">
                  <c:v>#N/A</c:v>
                </c:pt>
                <c:pt idx="10">
                  <c:v>7050</c:v>
                </c:pt>
                <c:pt idx="11">
                  <c:v>#N/A</c:v>
                </c:pt>
                <c:pt idx="12">
                  <c:v>#N/A</c:v>
                </c:pt>
                <c:pt idx="13">
                  <c:v>6881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562112"/>
        <c:axId val="110039424"/>
      </c:lineChart>
      <c:catAx>
        <c:axId val="10956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39424"/>
        <c:crosses val="autoZero"/>
        <c:auto val="1"/>
        <c:lblAlgn val="ctr"/>
        <c:lblOffset val="100"/>
        <c:tickLblSkip val="1"/>
        <c:tickMarkSkip val="1"/>
        <c:noMultiLvlLbl val="0"/>
      </c:catAx>
      <c:valAx>
        <c:axId val="11003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6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61.9</c:v>
                </c:pt>
              </c:numCache>
            </c:numRef>
          </c:xVal>
          <c:yVal>
            <c:numRef>
              <c:f>公会計指標分析・財政指標組合せ分析表!$K$51:$O$51</c:f>
              <c:numCache>
                <c:formatCode>#,##0.0;"▲ "#,##0.0</c:formatCode>
                <c:ptCount val="5"/>
                <c:pt idx="3">
                  <c:v>88.1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5176960"/>
        <c:axId val="95191424"/>
      </c:scatterChart>
      <c:valAx>
        <c:axId val="95176960"/>
        <c:scaling>
          <c:orientation val="minMax"/>
          <c:max val="62.5"/>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191424"/>
        <c:crosses val="autoZero"/>
        <c:crossBetween val="midCat"/>
      </c:valAx>
      <c:valAx>
        <c:axId val="95191424"/>
        <c:scaling>
          <c:orientation val="minMax"/>
          <c:max val="9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176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17.2</c:v>
                </c:pt>
                <c:pt idx="2">
                  <c:v>16.7</c:v>
                </c:pt>
                <c:pt idx="3">
                  <c:v>16.7</c:v>
                </c:pt>
                <c:pt idx="4">
                  <c:v>16.3</c:v>
                </c:pt>
              </c:numCache>
            </c:numRef>
          </c:xVal>
          <c:yVal>
            <c:numRef>
              <c:f>公会計指標分析・財政指標組合せ分析表!$K$73:$O$73</c:f>
              <c:numCache>
                <c:formatCode>#,##0.0;"▲ "#,##0.0</c:formatCode>
                <c:ptCount val="5"/>
                <c:pt idx="0">
                  <c:v>119.5</c:v>
                </c:pt>
                <c:pt idx="1">
                  <c:v>105.7</c:v>
                </c:pt>
                <c:pt idx="2">
                  <c:v>95.9</c:v>
                </c:pt>
                <c:pt idx="3">
                  <c:v>88.1</c:v>
                </c:pt>
                <c:pt idx="4">
                  <c:v>89.5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5320320"/>
        <c:axId val="95330688"/>
      </c:scatterChart>
      <c:valAx>
        <c:axId val="95320320"/>
        <c:scaling>
          <c:orientation val="minMax"/>
          <c:max val="18.2"/>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330688"/>
        <c:crosses val="autoZero"/>
        <c:crossBetween val="midCat"/>
      </c:valAx>
      <c:valAx>
        <c:axId val="95330688"/>
        <c:scaling>
          <c:orientation val="minMax"/>
          <c:max val="13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320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合併当初、元利償還金が</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億円もあったことから、財政運営方針によりプライマリーバランスの黒字化と借入額を年</a:t>
          </a:r>
          <a:r>
            <a:rPr kumimoji="1" lang="en-US" altLang="ja-JP" sz="1400" baseline="0">
              <a:latin typeface="ＭＳ ゴシック" pitchFamily="49" charset="-128"/>
              <a:ea typeface="ＭＳ ゴシック" pitchFamily="49" charset="-128"/>
            </a:rPr>
            <a:t>15</a:t>
          </a:r>
          <a:r>
            <a:rPr kumimoji="1" lang="ja-JP" altLang="en-US" sz="1400" baseline="0">
              <a:latin typeface="ＭＳ ゴシック" pitchFamily="49" charset="-128"/>
              <a:ea typeface="ＭＳ ゴシック" pitchFamily="49" charset="-128"/>
            </a:rPr>
            <a:t>億円以内に抑制する取組みを行ってきた。これにより</a:t>
          </a:r>
          <a:r>
            <a:rPr kumimoji="1" lang="en-US" altLang="ja-JP" sz="1400" baseline="0">
              <a:latin typeface="ＭＳ ゴシック" pitchFamily="49" charset="-128"/>
              <a:ea typeface="ＭＳ ゴシック" pitchFamily="49" charset="-128"/>
            </a:rPr>
            <a:t>H28</a:t>
          </a:r>
          <a:r>
            <a:rPr kumimoji="1" lang="ja-JP" altLang="en-US" sz="1400" baseline="0">
              <a:latin typeface="ＭＳ ゴシック" pitchFamily="49" charset="-128"/>
              <a:ea typeface="ＭＳ ゴシック" pitchFamily="49" charset="-128"/>
            </a:rPr>
            <a:t>は</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億円まで減少させることができた。しかしながら喫緊の政策課題に対応するため、近年多額の借入を余儀なくされており、暫くは現在の水準が続くものと想定している。また、病院事業の経営不振や水道事業が浄水場整備を計画していることなどから公営企業債の元利償還金に対する繰入金の増加が見込まれるなど予断を許さない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制度初期に比べ一般会計等に係る地方債の現在高が減少し、充当可能基金が増加したことなどから将来負担比率の分子は６割減少し</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で</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億円となった。しかしながら、近年多額の借入を行ってきていることで地方債残高が高止まり傾向にある。また、普通交付税の合併特例加算縮減などにより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から財政調整基金を取崩してきている。今後もこの傾向が続くと予想されることから将来負担比率の分子も増加に転じる見込みである。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町は普通建設事業費・公債費に関する指標が他の団体に比べ極めて高いことから、新規事業の圧縮や進度調整による借入抑制を継続することと、長い視点で使った分の財政調整基金を積み戻すよう努力しなければ、人口減少が進むなかで世代間負担の公平性は図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町としては中四国地方で２番目に広い面積を持つことから、これに比例し道路資産は１千億円を超え総資産の７２％を占めている。このことから有形固定資産減価償却率は道路資産の影響を強く受けている。</a:t>
          </a:r>
          <a:endParaRPr lang="ja-JP" altLang="ja-JP">
            <a:effectLst/>
          </a:endParaRPr>
        </a:p>
        <a:p>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決算については平成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日時点で台帳の年度更新ができていないことから数値が表示されていない。また、</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決算の数値についても錯誤があった事から今回修正しており前年度の分析表とは一致しない。</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67" name="有形固定資産減価償却率平均値テキスト"/>
        <xdr:cNvSpPr txBox="1"/>
      </xdr:nvSpPr>
      <xdr:spPr>
        <a:xfrm>
          <a:off x="4813300" y="6137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111506</xdr:rowOff>
    </xdr:from>
    <xdr:to>
      <xdr:col>3</xdr:col>
      <xdr:colOff>511175</xdr:colOff>
      <xdr:row>33</xdr:row>
      <xdr:rowOff>41656</xdr:rowOff>
    </xdr:to>
    <xdr:sp macro="" textlink="">
      <xdr:nvSpPr>
        <xdr:cNvPr id="69" name="フローチャート : 判断 68"/>
        <xdr:cNvSpPr/>
      </xdr:nvSpPr>
      <xdr:spPr>
        <a:xfrm>
          <a:off x="4000500" y="63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19558</xdr:rowOff>
    </xdr:from>
    <xdr:to>
      <xdr:col>3</xdr:col>
      <xdr:colOff>511175</xdr:colOff>
      <xdr:row>31</xdr:row>
      <xdr:rowOff>121158</xdr:rowOff>
    </xdr:to>
    <xdr:sp macro="" textlink="">
      <xdr:nvSpPr>
        <xdr:cNvPr id="75" name="円/楕円 74"/>
        <xdr:cNvSpPr/>
      </xdr:nvSpPr>
      <xdr:spPr>
        <a:xfrm>
          <a:off x="4000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32783</xdr:rowOff>
    </xdr:from>
    <xdr:ext cx="405111" cy="259045"/>
    <xdr:sp macro="" textlink="">
      <xdr:nvSpPr>
        <xdr:cNvPr id="76" name="n_1aveValue有形固定資産減価償却率"/>
        <xdr:cNvSpPr txBox="1"/>
      </xdr:nvSpPr>
      <xdr:spPr>
        <a:xfrm>
          <a:off x="3836043"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137685</xdr:rowOff>
    </xdr:from>
    <xdr:ext cx="405111" cy="259045"/>
    <xdr:sp macro="" textlink="">
      <xdr:nvSpPr>
        <xdr:cNvPr id="77" name="n_1mainValue有形固定資産減価償却率"/>
        <xdr:cNvSpPr txBox="1"/>
      </xdr:nvSpPr>
      <xdr:spPr>
        <a:xfrm>
          <a:off x="3836043"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5" name="正方形/長方形 8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6" name="正方形/長方形 8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10;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20501</xdr:rowOff>
    </xdr:from>
    <xdr:to>
      <xdr:col>5</xdr:col>
      <xdr:colOff>409575</xdr:colOff>
      <xdr:row>39</xdr:row>
      <xdr:rowOff>122101</xdr:rowOff>
    </xdr:to>
    <xdr:sp macro="" textlink="">
      <xdr:nvSpPr>
        <xdr:cNvPr id="66" name="フローチャート : 判断 65"/>
        <xdr:cNvSpPr/>
      </xdr:nvSpPr>
      <xdr:spPr>
        <a:xfrm>
          <a:off x="3746500" y="670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4173</xdr:rowOff>
    </xdr:from>
    <xdr:to>
      <xdr:col>5</xdr:col>
      <xdr:colOff>409575</xdr:colOff>
      <xdr:row>37</xdr:row>
      <xdr:rowOff>105773</xdr:rowOff>
    </xdr:to>
    <xdr:sp macro="" textlink="">
      <xdr:nvSpPr>
        <xdr:cNvPr id="72" name="円/楕円 71"/>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113228</xdr:rowOff>
    </xdr:from>
    <xdr:ext cx="405111" cy="259045"/>
    <xdr:sp macro="" textlink="">
      <xdr:nvSpPr>
        <xdr:cNvPr id="73" name="n_1aveValue【道路】&#10;有形固定資産減価償却率"/>
        <xdr:cNvSpPr txBox="1"/>
      </xdr:nvSpPr>
      <xdr:spPr>
        <a:xfrm>
          <a:off x="3582043"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122300</xdr:rowOff>
    </xdr:from>
    <xdr:ext cx="405111" cy="259045"/>
    <xdr:sp macro="" textlink="">
      <xdr:nvSpPr>
        <xdr:cNvPr id="74" name="n_1mainValue【道路】&#10;有形固定資産減価償却率"/>
        <xdr:cNvSpPr txBox="1"/>
      </xdr:nvSpPr>
      <xdr:spPr>
        <a:xfrm>
          <a:off x="3582043"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5922</xdr:rowOff>
    </xdr:from>
    <xdr:to>
      <xdr:col>15</xdr:col>
      <xdr:colOff>180340</xdr:colOff>
      <xdr:row>41</xdr:row>
      <xdr:rowOff>83156</xdr:rowOff>
    </xdr:to>
    <xdr:cxnSp macro="">
      <xdr:nvCxnSpPr>
        <xdr:cNvPr id="100" name="直線コネクタ 99"/>
        <xdr:cNvCxnSpPr/>
      </xdr:nvCxnSpPr>
      <xdr:spPr>
        <a:xfrm flipV="1">
          <a:off x="10476865" y="6006672"/>
          <a:ext cx="0" cy="110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86983</xdr:rowOff>
    </xdr:from>
    <xdr:ext cx="469744" cy="259045"/>
    <xdr:sp macro="" textlink="">
      <xdr:nvSpPr>
        <xdr:cNvPr id="101" name="【道路】&#10;一人当たり延長最小値テキスト"/>
        <xdr:cNvSpPr txBox="1"/>
      </xdr:nvSpPr>
      <xdr:spPr>
        <a:xfrm>
          <a:off x="10566400" y="711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41</xdr:row>
      <xdr:rowOff>83156</xdr:rowOff>
    </xdr:from>
    <xdr:to>
      <xdr:col>15</xdr:col>
      <xdr:colOff>269875</xdr:colOff>
      <xdr:row>41</xdr:row>
      <xdr:rowOff>83156</xdr:rowOff>
    </xdr:to>
    <xdr:cxnSp macro="">
      <xdr:nvCxnSpPr>
        <xdr:cNvPr id="102" name="直線コネクタ 101"/>
        <xdr:cNvCxnSpPr/>
      </xdr:nvCxnSpPr>
      <xdr:spPr>
        <a:xfrm>
          <a:off x="10388600" y="711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124049</xdr:rowOff>
    </xdr:from>
    <xdr:ext cx="534377" cy="259045"/>
    <xdr:sp macro="" textlink="">
      <xdr:nvSpPr>
        <xdr:cNvPr id="103" name="【道路】&#10;一人当たり延長最大値テキスト"/>
        <xdr:cNvSpPr txBox="1"/>
      </xdr:nvSpPr>
      <xdr:spPr>
        <a:xfrm>
          <a:off x="10566400" y="57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35</xdr:row>
      <xdr:rowOff>5922</xdr:rowOff>
    </xdr:from>
    <xdr:to>
      <xdr:col>15</xdr:col>
      <xdr:colOff>269875</xdr:colOff>
      <xdr:row>35</xdr:row>
      <xdr:rowOff>5922</xdr:rowOff>
    </xdr:to>
    <xdr:cxnSp macro="">
      <xdr:nvCxnSpPr>
        <xdr:cNvPr id="104" name="直線コネクタ 103"/>
        <xdr:cNvCxnSpPr/>
      </xdr:nvCxnSpPr>
      <xdr:spPr>
        <a:xfrm>
          <a:off x="10388600" y="60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4480</xdr:rowOff>
    </xdr:from>
    <xdr:ext cx="534377" cy="259045"/>
    <xdr:sp macro="" textlink="">
      <xdr:nvSpPr>
        <xdr:cNvPr id="105" name="【道路】&#10;一人当たり延長平均値テキスト"/>
        <xdr:cNvSpPr txBox="1"/>
      </xdr:nvSpPr>
      <xdr:spPr>
        <a:xfrm>
          <a:off x="10566400" y="6519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26053</xdr:rowOff>
    </xdr:from>
    <xdr:to>
      <xdr:col>15</xdr:col>
      <xdr:colOff>231775</xdr:colOff>
      <xdr:row>38</xdr:row>
      <xdr:rowOff>127653</xdr:rowOff>
    </xdr:to>
    <xdr:sp macro="" textlink="">
      <xdr:nvSpPr>
        <xdr:cNvPr id="106" name="フローチャート : 判断 105"/>
        <xdr:cNvSpPr/>
      </xdr:nvSpPr>
      <xdr:spPr>
        <a:xfrm>
          <a:off x="10426700" y="654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35850</xdr:rowOff>
    </xdr:from>
    <xdr:to>
      <xdr:col>14</xdr:col>
      <xdr:colOff>79375</xdr:colOff>
      <xdr:row>33</xdr:row>
      <xdr:rowOff>137450</xdr:rowOff>
    </xdr:to>
    <xdr:sp macro="" textlink="">
      <xdr:nvSpPr>
        <xdr:cNvPr id="107" name="フローチャート : 判断 106"/>
        <xdr:cNvSpPr/>
      </xdr:nvSpPr>
      <xdr:spPr>
        <a:xfrm>
          <a:off x="9588500" y="56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4565</xdr:rowOff>
    </xdr:from>
    <xdr:to>
      <xdr:col>14</xdr:col>
      <xdr:colOff>79375</xdr:colOff>
      <xdr:row>34</xdr:row>
      <xdr:rowOff>106165</xdr:rowOff>
    </xdr:to>
    <xdr:sp macro="" textlink="">
      <xdr:nvSpPr>
        <xdr:cNvPr id="113" name="円/楕円 112"/>
        <xdr:cNvSpPr/>
      </xdr:nvSpPr>
      <xdr:spPr>
        <a:xfrm>
          <a:off x="9588500" y="58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31</xdr:row>
      <xdr:rowOff>153977</xdr:rowOff>
    </xdr:from>
    <xdr:ext cx="534377" cy="259045"/>
    <xdr:sp macro="" textlink="">
      <xdr:nvSpPr>
        <xdr:cNvPr id="114" name="n_1aveValue【道路】&#10;一人当たり延長"/>
        <xdr:cNvSpPr txBox="1"/>
      </xdr:nvSpPr>
      <xdr:spPr>
        <a:xfrm>
          <a:off x="9359410" y="54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97292</xdr:rowOff>
    </xdr:from>
    <xdr:ext cx="534377" cy="259045"/>
    <xdr:sp macro="" textlink="">
      <xdr:nvSpPr>
        <xdr:cNvPr id="115" name="n_1mainValue【道路】&#10;一人当たり延長"/>
        <xdr:cNvSpPr txBox="1"/>
      </xdr:nvSpPr>
      <xdr:spPr>
        <a:xfrm>
          <a:off x="9359410" y="59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2" name="直線コネクタ 141"/>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3"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4" name="直線コネクタ 14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5"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6" name="直線コネクタ 145"/>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7" name="【橋りょう・トンネル】&#10;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8" name="フローチャート : 判断 147"/>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45538</xdr:rowOff>
    </xdr:from>
    <xdr:to>
      <xdr:col>5</xdr:col>
      <xdr:colOff>409575</xdr:colOff>
      <xdr:row>61</xdr:row>
      <xdr:rowOff>147138</xdr:rowOff>
    </xdr:to>
    <xdr:sp macro="" textlink="">
      <xdr:nvSpPr>
        <xdr:cNvPr id="149" name="フローチャート : 判断 148"/>
        <xdr:cNvSpPr/>
      </xdr:nvSpPr>
      <xdr:spPr>
        <a:xfrm>
          <a:off x="3746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122283</xdr:rowOff>
    </xdr:from>
    <xdr:to>
      <xdr:col>5</xdr:col>
      <xdr:colOff>409575</xdr:colOff>
      <xdr:row>61</xdr:row>
      <xdr:rowOff>52433</xdr:rowOff>
    </xdr:to>
    <xdr:sp macro="" textlink="">
      <xdr:nvSpPr>
        <xdr:cNvPr id="155" name="円/楕円 154"/>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138265</xdr:rowOff>
    </xdr:from>
    <xdr:ext cx="405111" cy="259045"/>
    <xdr:sp macro="" textlink="">
      <xdr:nvSpPr>
        <xdr:cNvPr id="156" name="n_1aveValue【橋りょう・トンネル】&#10;有形固定資産減価償却率"/>
        <xdr:cNvSpPr txBox="1"/>
      </xdr:nvSpPr>
      <xdr:spPr>
        <a:xfrm>
          <a:off x="3582043"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68960</xdr:rowOff>
    </xdr:from>
    <xdr:ext cx="405111" cy="259045"/>
    <xdr:sp macro="" textlink="">
      <xdr:nvSpPr>
        <xdr:cNvPr id="157" name="n_1mainValue【橋りょう・トンネル】&#10;有形固定資産減価償却率"/>
        <xdr:cNvSpPr txBox="1"/>
      </xdr:nvSpPr>
      <xdr:spPr>
        <a:xfrm>
          <a:off x="3582043"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120320</xdr:rowOff>
    </xdr:from>
    <xdr:to>
      <xdr:col>15</xdr:col>
      <xdr:colOff>180340</xdr:colOff>
      <xdr:row>63</xdr:row>
      <xdr:rowOff>141336</xdr:rowOff>
    </xdr:to>
    <xdr:cxnSp macro="">
      <xdr:nvCxnSpPr>
        <xdr:cNvPr id="181" name="直線コネクタ 180"/>
        <xdr:cNvCxnSpPr/>
      </xdr:nvCxnSpPr>
      <xdr:spPr>
        <a:xfrm flipV="1">
          <a:off x="10476865" y="10064420"/>
          <a:ext cx="0" cy="87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145163</xdr:rowOff>
    </xdr:from>
    <xdr:ext cx="534377" cy="259045"/>
    <xdr:sp macro="" textlink="">
      <xdr:nvSpPr>
        <xdr:cNvPr id="182" name="【橋りょう・トンネル】&#10;一人当たり有形固定資産（償却資産）額最小値テキスト"/>
        <xdr:cNvSpPr txBox="1"/>
      </xdr:nvSpPr>
      <xdr:spPr>
        <a:xfrm>
          <a:off x="10566400" y="109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141336</xdr:rowOff>
    </xdr:from>
    <xdr:to>
      <xdr:col>15</xdr:col>
      <xdr:colOff>269875</xdr:colOff>
      <xdr:row>63</xdr:row>
      <xdr:rowOff>141336</xdr:rowOff>
    </xdr:to>
    <xdr:cxnSp macro="">
      <xdr:nvCxnSpPr>
        <xdr:cNvPr id="183" name="直線コネクタ 182"/>
        <xdr:cNvCxnSpPr/>
      </xdr:nvCxnSpPr>
      <xdr:spPr>
        <a:xfrm>
          <a:off x="10388600" y="1094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66997</xdr:rowOff>
    </xdr:from>
    <xdr:ext cx="599010" cy="259045"/>
    <xdr:sp macro="" textlink="">
      <xdr:nvSpPr>
        <xdr:cNvPr id="184" name="【橋りょう・トンネル】&#10;一人当たり有形固定資産（償却資産）額最大値テキスト"/>
        <xdr:cNvSpPr txBox="1"/>
      </xdr:nvSpPr>
      <xdr:spPr>
        <a:xfrm>
          <a:off x="10566400" y="983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58</xdr:row>
      <xdr:rowOff>120320</xdr:rowOff>
    </xdr:from>
    <xdr:to>
      <xdr:col>15</xdr:col>
      <xdr:colOff>269875</xdr:colOff>
      <xdr:row>58</xdr:row>
      <xdr:rowOff>120320</xdr:rowOff>
    </xdr:to>
    <xdr:cxnSp macro="">
      <xdr:nvCxnSpPr>
        <xdr:cNvPr id="185" name="直線コネクタ 184"/>
        <xdr:cNvCxnSpPr/>
      </xdr:nvCxnSpPr>
      <xdr:spPr>
        <a:xfrm>
          <a:off x="10388600" y="100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68811</xdr:rowOff>
    </xdr:from>
    <xdr:ext cx="599010" cy="259045"/>
    <xdr:sp macro="" textlink="">
      <xdr:nvSpPr>
        <xdr:cNvPr id="186" name="【橋りょう・トンネル】&#10;一人当たり有形固定資産（償却資産）額平均値テキスト"/>
        <xdr:cNvSpPr txBox="1"/>
      </xdr:nvSpPr>
      <xdr:spPr>
        <a:xfrm>
          <a:off x="10566400" y="103558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90384</xdr:rowOff>
    </xdr:from>
    <xdr:to>
      <xdr:col>15</xdr:col>
      <xdr:colOff>231775</xdr:colOff>
      <xdr:row>61</xdr:row>
      <xdr:rowOff>20534</xdr:rowOff>
    </xdr:to>
    <xdr:sp macro="" textlink="">
      <xdr:nvSpPr>
        <xdr:cNvPr id="187" name="フローチャート : 判断 186"/>
        <xdr:cNvSpPr/>
      </xdr:nvSpPr>
      <xdr:spPr>
        <a:xfrm>
          <a:off x="10426700" y="1037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159657</xdr:rowOff>
    </xdr:from>
    <xdr:to>
      <xdr:col>14</xdr:col>
      <xdr:colOff>79375</xdr:colOff>
      <xdr:row>55</xdr:row>
      <xdr:rowOff>89807</xdr:rowOff>
    </xdr:to>
    <xdr:sp macro="" textlink="">
      <xdr:nvSpPr>
        <xdr:cNvPr id="188" name="フローチャート : 判断 187"/>
        <xdr:cNvSpPr/>
      </xdr:nvSpPr>
      <xdr:spPr>
        <a:xfrm>
          <a:off x="9588500" y="941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153755</xdr:rowOff>
    </xdr:from>
    <xdr:to>
      <xdr:col>14</xdr:col>
      <xdr:colOff>79375</xdr:colOff>
      <xdr:row>60</xdr:row>
      <xdr:rowOff>83905</xdr:rowOff>
    </xdr:to>
    <xdr:sp macro="" textlink="">
      <xdr:nvSpPr>
        <xdr:cNvPr id="194" name="円/楕円 193"/>
        <xdr:cNvSpPr/>
      </xdr:nvSpPr>
      <xdr:spPr>
        <a:xfrm>
          <a:off x="9588500" y="102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106334</xdr:rowOff>
    </xdr:from>
    <xdr:ext cx="599010" cy="259045"/>
    <xdr:sp macro="" textlink="">
      <xdr:nvSpPr>
        <xdr:cNvPr id="195" name="n_1aveValue【橋りょう・トンネル】&#10;一人当たり有形固定資産（償却資産）額"/>
        <xdr:cNvSpPr txBox="1"/>
      </xdr:nvSpPr>
      <xdr:spPr>
        <a:xfrm>
          <a:off x="9327094" y="919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75032</xdr:rowOff>
    </xdr:from>
    <xdr:ext cx="599010" cy="259045"/>
    <xdr:sp macro="" textlink="">
      <xdr:nvSpPr>
        <xdr:cNvPr id="196" name="n_1mainValue【橋りょう・トンネル】&#10;一人当たり有形固定資産（償却資産）額"/>
        <xdr:cNvSpPr txBox="1"/>
      </xdr:nvSpPr>
      <xdr:spPr>
        <a:xfrm>
          <a:off x="9327094" y="103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22" name="直線コネクタ 221"/>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23"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4" name="直線コネクタ 223"/>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5"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26" name="直線コネクタ 225"/>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27" name="【公営住宅】&#10;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8" name="フローチャート : 判断 227"/>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26488</xdr:rowOff>
    </xdr:from>
    <xdr:to>
      <xdr:col>5</xdr:col>
      <xdr:colOff>409575</xdr:colOff>
      <xdr:row>80</xdr:row>
      <xdr:rowOff>128088</xdr:rowOff>
    </xdr:to>
    <xdr:sp macro="" textlink="">
      <xdr:nvSpPr>
        <xdr:cNvPr id="229" name="フローチャート : 判断 228"/>
        <xdr:cNvSpPr/>
      </xdr:nvSpPr>
      <xdr:spPr>
        <a:xfrm>
          <a:off x="3746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67311</xdr:rowOff>
    </xdr:from>
    <xdr:to>
      <xdr:col>5</xdr:col>
      <xdr:colOff>409575</xdr:colOff>
      <xdr:row>78</xdr:row>
      <xdr:rowOff>168911</xdr:rowOff>
    </xdr:to>
    <xdr:sp macro="" textlink="">
      <xdr:nvSpPr>
        <xdr:cNvPr id="235" name="円/楕円 234"/>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119215</xdr:rowOff>
    </xdr:from>
    <xdr:ext cx="405111" cy="259045"/>
    <xdr:sp macro="" textlink="">
      <xdr:nvSpPr>
        <xdr:cNvPr id="236" name="n_1aveValue【公営住宅】&#10;有形固定資産減価償却率"/>
        <xdr:cNvSpPr txBox="1"/>
      </xdr:nvSpPr>
      <xdr:spPr>
        <a:xfrm>
          <a:off x="3582043" y="1383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13988</xdr:rowOff>
    </xdr:from>
    <xdr:ext cx="405111" cy="259045"/>
    <xdr:sp macro="" textlink="">
      <xdr:nvSpPr>
        <xdr:cNvPr id="237" name="n_1mainValue【公営住宅】&#10;有形固定資産減価償却率"/>
        <xdr:cNvSpPr txBox="1"/>
      </xdr:nvSpPr>
      <xdr:spPr>
        <a:xfrm>
          <a:off x="3582043"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127907</xdr:rowOff>
    </xdr:from>
    <xdr:to>
      <xdr:col>15</xdr:col>
      <xdr:colOff>180340</xdr:colOff>
      <xdr:row>86</xdr:row>
      <xdr:rowOff>31569</xdr:rowOff>
    </xdr:to>
    <xdr:cxnSp macro="">
      <xdr:nvCxnSpPr>
        <xdr:cNvPr id="263" name="直線コネクタ 262"/>
        <xdr:cNvCxnSpPr/>
      </xdr:nvCxnSpPr>
      <xdr:spPr>
        <a:xfrm flipV="1">
          <a:off x="10476865" y="13672457"/>
          <a:ext cx="0" cy="1103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35396</xdr:rowOff>
    </xdr:from>
    <xdr:ext cx="469744" cy="259045"/>
    <xdr:sp macro="" textlink="">
      <xdr:nvSpPr>
        <xdr:cNvPr id="264" name="【公営住宅】&#10;一人当たり面積最小値テキスト"/>
        <xdr:cNvSpPr txBox="1"/>
      </xdr:nvSpPr>
      <xdr:spPr>
        <a:xfrm>
          <a:off x="10566400" y="147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86</xdr:row>
      <xdr:rowOff>31569</xdr:rowOff>
    </xdr:from>
    <xdr:to>
      <xdr:col>15</xdr:col>
      <xdr:colOff>269875</xdr:colOff>
      <xdr:row>86</xdr:row>
      <xdr:rowOff>31569</xdr:rowOff>
    </xdr:to>
    <xdr:cxnSp macro="">
      <xdr:nvCxnSpPr>
        <xdr:cNvPr id="265" name="直線コネクタ 264"/>
        <xdr:cNvCxnSpPr/>
      </xdr:nvCxnSpPr>
      <xdr:spPr>
        <a:xfrm>
          <a:off x="10388600" y="1477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74584</xdr:rowOff>
    </xdr:from>
    <xdr:ext cx="469744" cy="259045"/>
    <xdr:sp macro="" textlink="">
      <xdr:nvSpPr>
        <xdr:cNvPr id="266" name="【公営住宅】&#10;一人当たり面積最大値テキスト"/>
        <xdr:cNvSpPr txBox="1"/>
      </xdr:nvSpPr>
      <xdr:spPr>
        <a:xfrm>
          <a:off x="105664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79</xdr:row>
      <xdr:rowOff>127907</xdr:rowOff>
    </xdr:from>
    <xdr:to>
      <xdr:col>15</xdr:col>
      <xdr:colOff>269875</xdr:colOff>
      <xdr:row>79</xdr:row>
      <xdr:rowOff>127907</xdr:rowOff>
    </xdr:to>
    <xdr:cxnSp macro="">
      <xdr:nvCxnSpPr>
        <xdr:cNvPr id="267" name="直線コネクタ 266"/>
        <xdr:cNvCxnSpPr/>
      </xdr:nvCxnSpPr>
      <xdr:spPr>
        <a:xfrm>
          <a:off x="10388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166025</xdr:rowOff>
    </xdr:from>
    <xdr:ext cx="469744" cy="259045"/>
    <xdr:sp macro="" textlink="">
      <xdr:nvSpPr>
        <xdr:cNvPr id="268" name="【公営住宅】&#10;一人当たり面積平均値テキスト"/>
        <xdr:cNvSpPr txBox="1"/>
      </xdr:nvSpPr>
      <xdr:spPr>
        <a:xfrm>
          <a:off x="10566400" y="14224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16148</xdr:rowOff>
    </xdr:from>
    <xdr:to>
      <xdr:col>15</xdr:col>
      <xdr:colOff>231775</xdr:colOff>
      <xdr:row>83</xdr:row>
      <xdr:rowOff>117748</xdr:rowOff>
    </xdr:to>
    <xdr:sp macro="" textlink="">
      <xdr:nvSpPr>
        <xdr:cNvPr id="269" name="フローチャート : 判断 268"/>
        <xdr:cNvSpPr/>
      </xdr:nvSpPr>
      <xdr:spPr>
        <a:xfrm>
          <a:off x="10426700" y="1424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62956</xdr:rowOff>
    </xdr:from>
    <xdr:to>
      <xdr:col>14</xdr:col>
      <xdr:colOff>79375</xdr:colOff>
      <xdr:row>77</xdr:row>
      <xdr:rowOff>164556</xdr:rowOff>
    </xdr:to>
    <xdr:sp macro="" textlink="">
      <xdr:nvSpPr>
        <xdr:cNvPr id="270" name="フローチャート : 判断 269"/>
        <xdr:cNvSpPr/>
      </xdr:nvSpPr>
      <xdr:spPr>
        <a:xfrm>
          <a:off x="9588500" y="132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64044</xdr:rowOff>
    </xdr:from>
    <xdr:to>
      <xdr:col>14</xdr:col>
      <xdr:colOff>79375</xdr:colOff>
      <xdr:row>79</xdr:row>
      <xdr:rowOff>165644</xdr:rowOff>
    </xdr:to>
    <xdr:sp macro="" textlink="">
      <xdr:nvSpPr>
        <xdr:cNvPr id="276" name="円/楕円 275"/>
        <xdr:cNvSpPr/>
      </xdr:nvSpPr>
      <xdr:spPr>
        <a:xfrm>
          <a:off x="9588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9633</xdr:rowOff>
    </xdr:from>
    <xdr:ext cx="469744" cy="259045"/>
    <xdr:sp macro="" textlink="">
      <xdr:nvSpPr>
        <xdr:cNvPr id="277" name="n_1aveValue【公営住宅】&#10;一人当たり面積"/>
        <xdr:cNvSpPr txBox="1"/>
      </xdr:nvSpPr>
      <xdr:spPr>
        <a:xfrm>
          <a:off x="9391727" y="130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156771</xdr:rowOff>
    </xdr:from>
    <xdr:ext cx="469744" cy="259045"/>
    <xdr:sp macro="" textlink="">
      <xdr:nvSpPr>
        <xdr:cNvPr id="278" name="n_1mainValue【公営住宅】&#10;一人当たり面積"/>
        <xdr:cNvSpPr txBox="1"/>
      </xdr:nvSpPr>
      <xdr:spPr>
        <a:xfrm>
          <a:off x="9391727" y="1370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0" name="正方形/長方形 2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1" name="正方形/長方形 2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2" name="正方形/長方形 2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3" name="正方形/長方形 2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6" name="正方形/長方形 2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7" name="正方形/長方形 2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8" name="正方形/長方形 2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9" name="正方形/長方形 2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1" name="テキスト ボックス 3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2" name="直線コネクタ 3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3" name="テキスト ボックス 3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4" name="直線コネクタ 3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5" name="テキスト ボックス 3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6" name="直線コネクタ 3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7" name="テキスト ボックス 3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8" name="直線コネクタ 3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9" name="テキスト ボックス 30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13" name="直線コネクタ 312"/>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14"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15" name="直線コネクタ 314"/>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6"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7" name="直線コネクタ 31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18"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19" name="フローチャート : 判断 318"/>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34544</xdr:rowOff>
    </xdr:from>
    <xdr:to>
      <xdr:col>22</xdr:col>
      <xdr:colOff>415925</xdr:colOff>
      <xdr:row>38</xdr:row>
      <xdr:rowOff>136144</xdr:rowOff>
    </xdr:to>
    <xdr:sp macro="" textlink="">
      <xdr:nvSpPr>
        <xdr:cNvPr id="320" name="フローチャート : 判断 319"/>
        <xdr:cNvSpPr/>
      </xdr:nvSpPr>
      <xdr:spPr>
        <a:xfrm>
          <a:off x="15430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4826</xdr:rowOff>
    </xdr:from>
    <xdr:to>
      <xdr:col>22</xdr:col>
      <xdr:colOff>415925</xdr:colOff>
      <xdr:row>34</xdr:row>
      <xdr:rowOff>106426</xdr:rowOff>
    </xdr:to>
    <xdr:sp macro="" textlink="">
      <xdr:nvSpPr>
        <xdr:cNvPr id="326" name="円/楕円 325"/>
        <xdr:cNvSpPr/>
      </xdr:nvSpPr>
      <xdr:spPr>
        <a:xfrm>
          <a:off x="15430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127271</xdr:rowOff>
    </xdr:from>
    <xdr:ext cx="405111" cy="259045"/>
    <xdr:sp macro="" textlink="">
      <xdr:nvSpPr>
        <xdr:cNvPr id="327" name="n_1aveValue【認定こども園・幼稚園・保育所】&#10;有形固定資産減価償却率"/>
        <xdr:cNvSpPr txBox="1"/>
      </xdr:nvSpPr>
      <xdr:spPr>
        <a:xfrm>
          <a:off x="15266043"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122953</xdr:rowOff>
    </xdr:from>
    <xdr:ext cx="405111" cy="259045"/>
    <xdr:sp macro="" textlink="">
      <xdr:nvSpPr>
        <xdr:cNvPr id="328" name="n_1mainValue【認定こども園・幼稚園・保育所】&#10;有形固定資産減価償却率"/>
        <xdr:cNvSpPr txBox="1"/>
      </xdr:nvSpPr>
      <xdr:spPr>
        <a:xfrm>
          <a:off x="15266043"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52" name="直線コネクタ 351"/>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53"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54" name="直線コネクタ 353"/>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55"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56" name="直線コネクタ 355"/>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57"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58" name="フローチャート : 判断 357"/>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36830</xdr:rowOff>
    </xdr:from>
    <xdr:to>
      <xdr:col>31</xdr:col>
      <xdr:colOff>85725</xdr:colOff>
      <xdr:row>37</xdr:row>
      <xdr:rowOff>138430</xdr:rowOff>
    </xdr:to>
    <xdr:sp macro="" textlink="">
      <xdr:nvSpPr>
        <xdr:cNvPr id="359" name="フローチャート : 判断 358"/>
        <xdr:cNvSpPr/>
      </xdr:nvSpPr>
      <xdr:spPr>
        <a:xfrm>
          <a:off x="21272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132080</xdr:rowOff>
    </xdr:from>
    <xdr:to>
      <xdr:col>31</xdr:col>
      <xdr:colOff>85725</xdr:colOff>
      <xdr:row>40</xdr:row>
      <xdr:rowOff>62230</xdr:rowOff>
    </xdr:to>
    <xdr:sp macro="" textlink="">
      <xdr:nvSpPr>
        <xdr:cNvPr id="365" name="円/楕円 364"/>
        <xdr:cNvSpPr/>
      </xdr:nvSpPr>
      <xdr:spPr>
        <a:xfrm>
          <a:off x="21272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154957</xdr:rowOff>
    </xdr:from>
    <xdr:ext cx="469744" cy="259045"/>
    <xdr:sp macro="" textlink="">
      <xdr:nvSpPr>
        <xdr:cNvPr id="366" name="n_1aveValue【認定こども園・幼稚園・保育所】&#10;一人当たり面積"/>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53357</xdr:rowOff>
    </xdr:from>
    <xdr:ext cx="469744" cy="259045"/>
    <xdr:sp macro="" textlink="">
      <xdr:nvSpPr>
        <xdr:cNvPr id="367" name="n_1mainValue【認定こども園・幼稚園・保育所】&#10;一人当たり面積"/>
        <xdr:cNvSpPr txBox="1"/>
      </xdr:nvSpPr>
      <xdr:spPr>
        <a:xfrm>
          <a:off x="210757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0" name="テキスト ボックス 3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0" name="テキスト ボックス 3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394" name="直線コネクタ 393"/>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395"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396" name="直線コネクタ 395"/>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397"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398" name="直線コネクタ 397"/>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399"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00" name="フローチャート : 判断 399"/>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27577</xdr:rowOff>
    </xdr:from>
    <xdr:to>
      <xdr:col>22</xdr:col>
      <xdr:colOff>415925</xdr:colOff>
      <xdr:row>60</xdr:row>
      <xdr:rowOff>129177</xdr:rowOff>
    </xdr:to>
    <xdr:sp macro="" textlink="">
      <xdr:nvSpPr>
        <xdr:cNvPr id="401" name="フローチャート : 判断 400"/>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32476</xdr:rowOff>
    </xdr:from>
    <xdr:to>
      <xdr:col>22</xdr:col>
      <xdr:colOff>415925</xdr:colOff>
      <xdr:row>61</xdr:row>
      <xdr:rowOff>134076</xdr:rowOff>
    </xdr:to>
    <xdr:sp macro="" textlink="">
      <xdr:nvSpPr>
        <xdr:cNvPr id="407" name="円/楕円 406"/>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145704</xdr:rowOff>
    </xdr:from>
    <xdr:ext cx="405111" cy="259045"/>
    <xdr:sp macro="" textlink="">
      <xdr:nvSpPr>
        <xdr:cNvPr id="408" name="n_1aveValue【学校施設】&#10;有形固定資産減価償却率"/>
        <xdr:cNvSpPr txBox="1"/>
      </xdr:nvSpPr>
      <xdr:spPr>
        <a:xfrm>
          <a:off x="15266043"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125203</xdr:rowOff>
    </xdr:from>
    <xdr:ext cx="405111" cy="259045"/>
    <xdr:sp macro="" textlink="">
      <xdr:nvSpPr>
        <xdr:cNvPr id="409" name="n_1mainValue【学校施設】&#10;有形固定資産減価償却率"/>
        <xdr:cNvSpPr txBox="1"/>
      </xdr:nvSpPr>
      <xdr:spPr>
        <a:xfrm>
          <a:off x="15266043"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21" name="直線コネクタ 42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22" name="テキスト ボックス 42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23" name="直線コネクタ 4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24" name="テキスト ボックス 4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25" name="直線コネクタ 42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26" name="テキスト ボックス 42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7" name="直線コネクタ 4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8" name="テキスト ボックス 4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29" name="直線コネクタ 42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30" name="テキスト ボックス 42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31" name="直線コネクタ 43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32" name="テキスト ボックス 43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33" name="直線コネクタ 43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34" name="テキスト ボックス 43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6" name="テキスト ボックス 4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160020</xdr:rowOff>
    </xdr:from>
    <xdr:to>
      <xdr:col>32</xdr:col>
      <xdr:colOff>186689</xdr:colOff>
      <xdr:row>63</xdr:row>
      <xdr:rowOff>140018</xdr:rowOff>
    </xdr:to>
    <xdr:cxnSp macro="">
      <xdr:nvCxnSpPr>
        <xdr:cNvPr id="438" name="直線コネクタ 437"/>
        <xdr:cNvCxnSpPr/>
      </xdr:nvCxnSpPr>
      <xdr:spPr>
        <a:xfrm flipV="1">
          <a:off x="22160864" y="10447020"/>
          <a:ext cx="0" cy="49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143845</xdr:rowOff>
    </xdr:from>
    <xdr:ext cx="469744" cy="259045"/>
    <xdr:sp macro="" textlink="">
      <xdr:nvSpPr>
        <xdr:cNvPr id="439" name="【学校施設】&#10;一人当たり面積最小値テキスト"/>
        <xdr:cNvSpPr txBox="1"/>
      </xdr:nvSpPr>
      <xdr:spPr>
        <a:xfrm>
          <a:off x="22250400" y="1094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140018</xdr:rowOff>
    </xdr:from>
    <xdr:to>
      <xdr:col>32</xdr:col>
      <xdr:colOff>276225</xdr:colOff>
      <xdr:row>63</xdr:row>
      <xdr:rowOff>140018</xdr:rowOff>
    </xdr:to>
    <xdr:cxnSp macro="">
      <xdr:nvCxnSpPr>
        <xdr:cNvPr id="440" name="直線コネクタ 439"/>
        <xdr:cNvCxnSpPr/>
      </xdr:nvCxnSpPr>
      <xdr:spPr>
        <a:xfrm>
          <a:off x="22072600" y="1094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106697</xdr:rowOff>
    </xdr:from>
    <xdr:ext cx="469744" cy="259045"/>
    <xdr:sp macro="" textlink="">
      <xdr:nvSpPr>
        <xdr:cNvPr id="441" name="【学校施設】&#10;一人当たり面積最大値テキスト"/>
        <xdr:cNvSpPr txBox="1"/>
      </xdr:nvSpPr>
      <xdr:spPr>
        <a:xfrm>
          <a:off x="22250400"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60</xdr:row>
      <xdr:rowOff>160020</xdr:rowOff>
    </xdr:from>
    <xdr:to>
      <xdr:col>32</xdr:col>
      <xdr:colOff>276225</xdr:colOff>
      <xdr:row>60</xdr:row>
      <xdr:rowOff>160020</xdr:rowOff>
    </xdr:to>
    <xdr:cxnSp macro="">
      <xdr:nvCxnSpPr>
        <xdr:cNvPr id="442" name="直線コネクタ 441"/>
        <xdr:cNvCxnSpPr/>
      </xdr:nvCxnSpPr>
      <xdr:spPr>
        <a:xfrm>
          <a:off x="22072600" y="1044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49547</xdr:rowOff>
    </xdr:from>
    <xdr:ext cx="469744" cy="259045"/>
    <xdr:sp macro="" textlink="">
      <xdr:nvSpPr>
        <xdr:cNvPr id="443" name="【学校施設】&#10;一人当たり面積平均値テキスト"/>
        <xdr:cNvSpPr txBox="1"/>
      </xdr:nvSpPr>
      <xdr:spPr>
        <a:xfrm>
          <a:off x="222504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71120</xdr:rowOff>
    </xdr:from>
    <xdr:to>
      <xdr:col>32</xdr:col>
      <xdr:colOff>238125</xdr:colOff>
      <xdr:row>63</xdr:row>
      <xdr:rowOff>1270</xdr:rowOff>
    </xdr:to>
    <xdr:sp macro="" textlink="">
      <xdr:nvSpPr>
        <xdr:cNvPr id="444" name="フローチャート : 判断 443"/>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160655</xdr:rowOff>
    </xdr:from>
    <xdr:to>
      <xdr:col>31</xdr:col>
      <xdr:colOff>85725</xdr:colOff>
      <xdr:row>59</xdr:row>
      <xdr:rowOff>90805</xdr:rowOff>
    </xdr:to>
    <xdr:sp macro="" textlink="">
      <xdr:nvSpPr>
        <xdr:cNvPr id="445" name="フローチャート : 判断 444"/>
        <xdr:cNvSpPr/>
      </xdr:nvSpPr>
      <xdr:spPr>
        <a:xfrm>
          <a:off x="21272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141605</xdr:rowOff>
    </xdr:from>
    <xdr:to>
      <xdr:col>31</xdr:col>
      <xdr:colOff>85725</xdr:colOff>
      <xdr:row>56</xdr:row>
      <xdr:rowOff>71755</xdr:rowOff>
    </xdr:to>
    <xdr:sp macro="" textlink="">
      <xdr:nvSpPr>
        <xdr:cNvPr id="451" name="円/楕円 450"/>
        <xdr:cNvSpPr/>
      </xdr:nvSpPr>
      <xdr:spPr>
        <a:xfrm>
          <a:off x="21272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81932</xdr:rowOff>
    </xdr:from>
    <xdr:ext cx="469744" cy="259045"/>
    <xdr:sp macro="" textlink="">
      <xdr:nvSpPr>
        <xdr:cNvPr id="452" name="n_1aveValue【学校施設】&#10;一人当たり面積"/>
        <xdr:cNvSpPr txBox="1"/>
      </xdr:nvSpPr>
      <xdr:spPr>
        <a:xfrm>
          <a:off x="21075727" y="101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88282</xdr:rowOff>
    </xdr:from>
    <xdr:ext cx="469744" cy="259045"/>
    <xdr:sp macro="" textlink="">
      <xdr:nvSpPr>
        <xdr:cNvPr id="453" name="n_1mainValue【学校施設】&#10;一人当たり面積"/>
        <xdr:cNvSpPr txBox="1"/>
      </xdr:nvSpPr>
      <xdr:spPr>
        <a:xfrm>
          <a:off x="21075727" y="934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65" name="テキスト ボックス 46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73" name="テキスト ボックス 47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100964</xdr:rowOff>
    </xdr:from>
    <xdr:to>
      <xdr:col>23</xdr:col>
      <xdr:colOff>516889</xdr:colOff>
      <xdr:row>85</xdr:row>
      <xdr:rowOff>22861</xdr:rowOff>
    </xdr:to>
    <xdr:cxnSp macro="">
      <xdr:nvCxnSpPr>
        <xdr:cNvPr id="477" name="直線コネクタ 476"/>
        <xdr:cNvCxnSpPr/>
      </xdr:nvCxnSpPr>
      <xdr:spPr>
        <a:xfrm flipV="1">
          <a:off x="16318864" y="13988414"/>
          <a:ext cx="0" cy="607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26688</xdr:rowOff>
    </xdr:from>
    <xdr:ext cx="405111" cy="259045"/>
    <xdr:sp macro="" textlink="">
      <xdr:nvSpPr>
        <xdr:cNvPr id="478" name="【児童館】&#10;有形固定資産減価償却率最小値テキスト"/>
        <xdr:cNvSpPr txBox="1"/>
      </xdr:nvSpPr>
      <xdr:spPr>
        <a:xfrm>
          <a:off x="164084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22861</xdr:rowOff>
    </xdr:from>
    <xdr:to>
      <xdr:col>23</xdr:col>
      <xdr:colOff>606425</xdr:colOff>
      <xdr:row>85</xdr:row>
      <xdr:rowOff>22861</xdr:rowOff>
    </xdr:to>
    <xdr:cxnSp macro="">
      <xdr:nvCxnSpPr>
        <xdr:cNvPr id="479" name="直線コネクタ 478"/>
        <xdr:cNvCxnSpPr/>
      </xdr:nvCxnSpPr>
      <xdr:spPr>
        <a:xfrm>
          <a:off x="16230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47641</xdr:rowOff>
    </xdr:from>
    <xdr:ext cx="405111" cy="259045"/>
    <xdr:sp macro="" textlink="">
      <xdr:nvSpPr>
        <xdr:cNvPr id="480" name="【児童館】&#10;有形固定資産減価償却率最大値テキスト"/>
        <xdr:cNvSpPr txBox="1"/>
      </xdr:nvSpPr>
      <xdr:spPr>
        <a:xfrm>
          <a:off x="16408400" y="1376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81</xdr:row>
      <xdr:rowOff>100964</xdr:rowOff>
    </xdr:from>
    <xdr:to>
      <xdr:col>23</xdr:col>
      <xdr:colOff>606425</xdr:colOff>
      <xdr:row>81</xdr:row>
      <xdr:rowOff>100964</xdr:rowOff>
    </xdr:to>
    <xdr:cxnSp macro="">
      <xdr:nvCxnSpPr>
        <xdr:cNvPr id="481" name="直線コネクタ 480"/>
        <xdr:cNvCxnSpPr/>
      </xdr:nvCxnSpPr>
      <xdr:spPr>
        <a:xfrm>
          <a:off x="16230600" y="1398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112413</xdr:rowOff>
    </xdr:from>
    <xdr:ext cx="405111" cy="259045"/>
    <xdr:sp macro="" textlink="">
      <xdr:nvSpPr>
        <xdr:cNvPr id="482" name="【児童館】&#10;有形固定資産減価償却率平均値テキスト"/>
        <xdr:cNvSpPr txBox="1"/>
      </xdr:nvSpPr>
      <xdr:spPr>
        <a:xfrm>
          <a:off x="16408400" y="14171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133986</xdr:rowOff>
    </xdr:from>
    <xdr:to>
      <xdr:col>23</xdr:col>
      <xdr:colOff>568325</xdr:colOff>
      <xdr:row>83</xdr:row>
      <xdr:rowOff>64136</xdr:rowOff>
    </xdr:to>
    <xdr:sp macro="" textlink="">
      <xdr:nvSpPr>
        <xdr:cNvPr id="483" name="フローチャート : 判断 482"/>
        <xdr:cNvSpPr/>
      </xdr:nvSpPr>
      <xdr:spPr>
        <a:xfrm>
          <a:off x="162687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17780</xdr:rowOff>
    </xdr:from>
    <xdr:to>
      <xdr:col>22</xdr:col>
      <xdr:colOff>415925</xdr:colOff>
      <xdr:row>78</xdr:row>
      <xdr:rowOff>119380</xdr:rowOff>
    </xdr:to>
    <xdr:sp macro="" textlink="">
      <xdr:nvSpPr>
        <xdr:cNvPr id="484" name="フローチャート : 判断 483"/>
        <xdr:cNvSpPr/>
      </xdr:nvSpPr>
      <xdr:spPr>
        <a:xfrm>
          <a:off x="15430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92075</xdr:rowOff>
    </xdr:from>
    <xdr:to>
      <xdr:col>22</xdr:col>
      <xdr:colOff>415925</xdr:colOff>
      <xdr:row>83</xdr:row>
      <xdr:rowOff>22225</xdr:rowOff>
    </xdr:to>
    <xdr:sp macro="" textlink="">
      <xdr:nvSpPr>
        <xdr:cNvPr id="490" name="円/楕円 489"/>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135907</xdr:rowOff>
    </xdr:from>
    <xdr:ext cx="405111" cy="259045"/>
    <xdr:sp macro="" textlink="">
      <xdr:nvSpPr>
        <xdr:cNvPr id="491" name="n_1aveValue【児童館】&#10;有形固定資産減価償却率"/>
        <xdr:cNvSpPr txBox="1"/>
      </xdr:nvSpPr>
      <xdr:spPr>
        <a:xfrm>
          <a:off x="15266043"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13352</xdr:rowOff>
    </xdr:from>
    <xdr:ext cx="405111" cy="259045"/>
    <xdr:sp macro="" textlink="">
      <xdr:nvSpPr>
        <xdr:cNvPr id="492" name="n_1mainValue【児童館】&#10;有形固定資産減価償却率"/>
        <xdr:cNvSpPr txBox="1"/>
      </xdr:nvSpPr>
      <xdr:spPr>
        <a:xfrm>
          <a:off x="15266043"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3" name="テキスト ボックス 50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4" name="直線コネクタ 5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5" name="テキスト ボックス 5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6" name="直線コネクタ 5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7" name="テキスト ボックス 5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0" name="直線コネクタ 5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1" name="テキスト ボックス 5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2" name="直線コネクタ 5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3" name="テキスト ボックス 5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4" name="直線コネクタ 5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5" name="テキスト ボックス 5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84</xdr:row>
      <xdr:rowOff>0</xdr:rowOff>
    </xdr:to>
    <xdr:cxnSp macro="">
      <xdr:nvCxnSpPr>
        <xdr:cNvPr id="517" name="直線コネクタ 516"/>
        <xdr:cNvCxnSpPr/>
      </xdr:nvCxnSpPr>
      <xdr:spPr>
        <a:xfrm flipV="1">
          <a:off x="22160864" y="134874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3827</xdr:rowOff>
    </xdr:from>
    <xdr:ext cx="469744" cy="259045"/>
    <xdr:sp macro="" textlink="">
      <xdr:nvSpPr>
        <xdr:cNvPr id="518" name="【児童館】&#10;一人当たり面積最小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84</xdr:row>
      <xdr:rowOff>0</xdr:rowOff>
    </xdr:from>
    <xdr:to>
      <xdr:col>32</xdr:col>
      <xdr:colOff>276225</xdr:colOff>
      <xdr:row>84</xdr:row>
      <xdr:rowOff>0</xdr:rowOff>
    </xdr:to>
    <xdr:cxnSp macro="">
      <xdr:nvCxnSpPr>
        <xdr:cNvPr id="519" name="直線コネクタ 518"/>
        <xdr:cNvCxnSpPr/>
      </xdr:nvCxnSpPr>
      <xdr:spPr>
        <a:xfrm>
          <a:off x="22072600" y="1440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20"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21" name="直線コネクタ 520"/>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118127</xdr:rowOff>
    </xdr:from>
    <xdr:ext cx="469744" cy="259045"/>
    <xdr:sp macro="" textlink="">
      <xdr:nvSpPr>
        <xdr:cNvPr id="522" name="【児童館】&#10;一人当たり面積平均値テキスト"/>
        <xdr:cNvSpPr txBox="1"/>
      </xdr:nvSpPr>
      <xdr:spPr>
        <a:xfrm>
          <a:off x="2225040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139700</xdr:rowOff>
    </xdr:from>
    <xdr:to>
      <xdr:col>32</xdr:col>
      <xdr:colOff>238125</xdr:colOff>
      <xdr:row>81</xdr:row>
      <xdr:rowOff>69850</xdr:rowOff>
    </xdr:to>
    <xdr:sp macro="" textlink="">
      <xdr:nvSpPr>
        <xdr:cNvPr id="523" name="フローチャート : 判断 522"/>
        <xdr:cNvSpPr/>
      </xdr:nvSpPr>
      <xdr:spPr>
        <a:xfrm>
          <a:off x="221107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24" name="フローチャート : 判断 523"/>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30" name="円/楕円 52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31" name="n_1ave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5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3" name="テキスト ボックス 5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4" name="直線コネクタ 5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5" name="テキスト ボックス 5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6" name="直線コネクタ 5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7" name="テキスト ボックス 5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8" name="直線コネクタ 5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9" name="テキスト ボックス 5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0" name="直線コネクタ 5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1" name="テキスト ボックス 5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2" name="直線コネクタ 5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3" name="テキスト ボックス 5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57" name="直線コネクタ 556"/>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58"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59" name="直線コネクタ 558"/>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6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61" name="直線コネクタ 56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62"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63" name="フローチャート : 判断 562"/>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61595</xdr:rowOff>
    </xdr:from>
    <xdr:to>
      <xdr:col>22</xdr:col>
      <xdr:colOff>415925</xdr:colOff>
      <xdr:row>103</xdr:row>
      <xdr:rowOff>163195</xdr:rowOff>
    </xdr:to>
    <xdr:sp macro="" textlink="">
      <xdr:nvSpPr>
        <xdr:cNvPr id="564" name="フローチャート : 判断 563"/>
        <xdr:cNvSpPr/>
      </xdr:nvSpPr>
      <xdr:spPr>
        <a:xfrm>
          <a:off x="15430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88264</xdr:rowOff>
    </xdr:from>
    <xdr:to>
      <xdr:col>22</xdr:col>
      <xdr:colOff>415925</xdr:colOff>
      <xdr:row>104</xdr:row>
      <xdr:rowOff>18414</xdr:rowOff>
    </xdr:to>
    <xdr:sp macro="" textlink="">
      <xdr:nvSpPr>
        <xdr:cNvPr id="570" name="円/楕円 569"/>
        <xdr:cNvSpPr/>
      </xdr:nvSpPr>
      <xdr:spPr>
        <a:xfrm>
          <a:off x="15430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8272</xdr:rowOff>
    </xdr:from>
    <xdr:ext cx="405111" cy="259045"/>
    <xdr:sp macro="" textlink="">
      <xdr:nvSpPr>
        <xdr:cNvPr id="571" name="n_1aveValue【公民館】&#10;有形固定資産減価償却率"/>
        <xdr:cNvSpPr txBox="1"/>
      </xdr:nvSpPr>
      <xdr:spPr>
        <a:xfrm>
          <a:off x="15266043"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9541</xdr:rowOff>
    </xdr:from>
    <xdr:ext cx="405111" cy="259045"/>
    <xdr:sp macro="" textlink="">
      <xdr:nvSpPr>
        <xdr:cNvPr id="572" name="n_1mainValue【公民館】&#10;有形固定資産減価償却率"/>
        <xdr:cNvSpPr txBox="1"/>
      </xdr:nvSpPr>
      <xdr:spPr>
        <a:xfrm>
          <a:off x="15266043"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83" name="直線コネクタ 5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4" name="テキスト ボックス 5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5" name="直線コネクタ 5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6" name="テキスト ボックス 5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7" name="直線コネクタ 5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8" name="テキスト ボックス 5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9" name="直線コネクタ 5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0" name="テキスト ボックス 5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1" name="直線コネクタ 5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2" name="テキスト ボックス 5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3" name="直線コネクタ 5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4" name="テキスト ボックス 5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98" name="直線コネクタ 597"/>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99"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600" name="直線コネクタ 599"/>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01"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02" name="直線コネクタ 601"/>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603" name="【公民館】&#10;一人当たり面積平均値テキスト"/>
        <xdr:cNvSpPr txBox="1"/>
      </xdr:nvSpPr>
      <xdr:spPr>
        <a:xfrm>
          <a:off x="22250400" y="1819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604" name="フローチャート : 判断 603"/>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31931</xdr:rowOff>
    </xdr:from>
    <xdr:to>
      <xdr:col>31</xdr:col>
      <xdr:colOff>85725</xdr:colOff>
      <xdr:row>106</xdr:row>
      <xdr:rowOff>133531</xdr:rowOff>
    </xdr:to>
    <xdr:sp macro="" textlink="">
      <xdr:nvSpPr>
        <xdr:cNvPr id="605" name="フローチャート : 判断 604"/>
        <xdr:cNvSpPr/>
      </xdr:nvSpPr>
      <xdr:spPr>
        <a:xfrm>
          <a:off x="21272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30299</xdr:rowOff>
    </xdr:from>
    <xdr:to>
      <xdr:col>31</xdr:col>
      <xdr:colOff>85725</xdr:colOff>
      <xdr:row>104</xdr:row>
      <xdr:rowOff>131899</xdr:rowOff>
    </xdr:to>
    <xdr:sp macro="" textlink="">
      <xdr:nvSpPr>
        <xdr:cNvPr id="611" name="円/楕円 610"/>
        <xdr:cNvSpPr/>
      </xdr:nvSpPr>
      <xdr:spPr>
        <a:xfrm>
          <a:off x="21272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124658</xdr:rowOff>
    </xdr:from>
    <xdr:ext cx="469744" cy="259045"/>
    <xdr:sp macro="" textlink="">
      <xdr:nvSpPr>
        <xdr:cNvPr id="612" name="n_1aveValue【公民館】&#10;一人当たり面積"/>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148426</xdr:rowOff>
    </xdr:from>
    <xdr:ext cx="469744" cy="259045"/>
    <xdr:sp macro="" textlink="">
      <xdr:nvSpPr>
        <xdr:cNvPr id="613" name="n_1mainValue【公民館】&#10;一人当たり面積"/>
        <xdr:cNvSpPr txBox="1"/>
      </xdr:nvSpPr>
      <xdr:spPr>
        <a:xfrm>
          <a:off x="210757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が高い要因として資産が巨額で減価償却費が年２７億円にも上ること、仮に財政推計の投資的経費（年１５億円程度）を道路に傾注したとしても率の維持は適わないことが挙げられる。また、一人当たり延長も前年の数値ではあるが高いと言える。北広島町人口ビジョンでは将来展望人口において減少幅を抑えることを目標としており、今後も一人当たり延長は増加していくことが予測される。持続可能な町政運営の観点から資産額が増加する新規投資は極力控え更新投資にシフトしていくことが重要と考え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基本的には道路と同様であるが、橋りょうについては長寿命化計画を策定しており、国の支援を受けながら点検や維持補修を行っていく必要がある。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町の小学校は、児童・生徒の減少と校舎耐震性の問題などにより、統廃合を行い棟数を減らしてきたことで、新しい建物の比率が高く減価償却率は類似団体に比べ低い率となっている。類似団体の動向を見ると類型</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１ともに一人当たり面積は減少、減価償却率は横ばいから低下している。これは類似団体が、それぞれの公共施設等総合管理計画に基づき学校施設の更新を行った結果ではないかと推察する。本町の学校統廃合は、公共施設等総合管理計画の策定に先行したことで、一人当たり面積が類似団体に比べ大きくなっていると分析する。学校施設は、本町の公共施設の中でも大きな面積を占めることから、利用状況の分析を進めるとともに先進団体の優良事例を参考に更なる活用を図っ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24401</xdr:rowOff>
    </xdr:from>
    <xdr:ext cx="405111" cy="259045"/>
    <xdr:sp macro="" textlink="">
      <xdr:nvSpPr>
        <xdr:cNvPr id="60" name="【図書館】&#10;有形固定資産減価償却率平均値テキスト"/>
        <xdr:cNvSpPr txBox="1"/>
      </xdr:nvSpPr>
      <xdr:spPr>
        <a:xfrm>
          <a:off x="4724400" y="6539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84836</xdr:rowOff>
    </xdr:from>
    <xdr:to>
      <xdr:col>5</xdr:col>
      <xdr:colOff>409575</xdr:colOff>
      <xdr:row>39</xdr:row>
      <xdr:rowOff>14986</xdr:rowOff>
    </xdr:to>
    <xdr:sp macro="" textlink="">
      <xdr:nvSpPr>
        <xdr:cNvPr id="62" name="フローチャート : 判断 61"/>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6113</xdr:rowOff>
    </xdr:from>
    <xdr:ext cx="405111" cy="259045"/>
    <xdr:sp macro="" textlink="">
      <xdr:nvSpPr>
        <xdr:cNvPr id="63" name="n_1aveValue【図書館】&#10;有形固定資産減価償却率"/>
        <xdr:cNvSpPr txBox="1"/>
      </xdr:nvSpPr>
      <xdr:spPr>
        <a:xfrm>
          <a:off x="3582043"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125984</xdr:rowOff>
    </xdr:from>
    <xdr:to>
      <xdr:col>5</xdr:col>
      <xdr:colOff>409575</xdr:colOff>
      <xdr:row>38</xdr:row>
      <xdr:rowOff>56135</xdr:rowOff>
    </xdr:to>
    <xdr:sp macro="" textlink="">
      <xdr:nvSpPr>
        <xdr:cNvPr id="69" name="円/楕円 68"/>
        <xdr:cNvSpPr/>
      </xdr:nvSpPr>
      <xdr:spPr>
        <a:xfrm>
          <a:off x="3746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72661</xdr:rowOff>
    </xdr:from>
    <xdr:ext cx="405111" cy="259045"/>
    <xdr:sp macro="" textlink="">
      <xdr:nvSpPr>
        <xdr:cNvPr id="70" name="n_1mainValue【図書館】&#10;有形固定資産減価償却率"/>
        <xdr:cNvSpPr txBox="1"/>
      </xdr:nvSpPr>
      <xdr:spPr>
        <a:xfrm>
          <a:off x="3582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5" name="直線コネクタ 94"/>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98"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99" name="直線コネクタ 98"/>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0"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1" name="フローチャート : 判断 10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31750</xdr:rowOff>
    </xdr:from>
    <xdr:to>
      <xdr:col>14</xdr:col>
      <xdr:colOff>79375</xdr:colOff>
      <xdr:row>39</xdr:row>
      <xdr:rowOff>133350</xdr:rowOff>
    </xdr:to>
    <xdr:sp macro="" textlink="">
      <xdr:nvSpPr>
        <xdr:cNvPr id="102" name="フローチャート : 判断 101"/>
        <xdr:cNvSpPr/>
      </xdr:nvSpPr>
      <xdr:spPr>
        <a:xfrm>
          <a:off x="9588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124477</xdr:rowOff>
    </xdr:from>
    <xdr:ext cx="469744" cy="259045"/>
    <xdr:sp macro="" textlink="">
      <xdr:nvSpPr>
        <xdr:cNvPr id="103" name="n_1ave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31750</xdr:rowOff>
    </xdr:from>
    <xdr:to>
      <xdr:col>14</xdr:col>
      <xdr:colOff>79375</xdr:colOff>
      <xdr:row>39</xdr:row>
      <xdr:rowOff>133350</xdr:rowOff>
    </xdr:to>
    <xdr:sp macro="" textlink="">
      <xdr:nvSpPr>
        <xdr:cNvPr id="109" name="円/楕円 108"/>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149877</xdr:rowOff>
    </xdr:from>
    <xdr:ext cx="469744" cy="259045"/>
    <xdr:sp macro="" textlink="">
      <xdr:nvSpPr>
        <xdr:cNvPr id="110" name="n_1mainValue【図書館】&#10;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41148</xdr:rowOff>
    </xdr:from>
    <xdr:to>
      <xdr:col>6</xdr:col>
      <xdr:colOff>510540</xdr:colOff>
      <xdr:row>58</xdr:row>
      <xdr:rowOff>166878</xdr:rowOff>
    </xdr:to>
    <xdr:cxnSp macro="">
      <xdr:nvCxnSpPr>
        <xdr:cNvPr id="133" name="直線コネクタ 132"/>
        <xdr:cNvCxnSpPr/>
      </xdr:nvCxnSpPr>
      <xdr:spPr>
        <a:xfrm flipV="1">
          <a:off x="4634865" y="9813798"/>
          <a:ext cx="0" cy="297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170705</xdr:rowOff>
    </xdr:from>
    <xdr:ext cx="405111" cy="259045"/>
    <xdr:sp macro="" textlink="">
      <xdr:nvSpPr>
        <xdr:cNvPr id="134" name="【体育館・プール】&#10;有形固定資産減価償却率最小値テキスト"/>
        <xdr:cNvSpPr txBox="1"/>
      </xdr:nvSpPr>
      <xdr:spPr>
        <a:xfrm>
          <a:off x="4724400" y="1011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58</xdr:row>
      <xdr:rowOff>166878</xdr:rowOff>
    </xdr:from>
    <xdr:to>
      <xdr:col>6</xdr:col>
      <xdr:colOff>600075</xdr:colOff>
      <xdr:row>58</xdr:row>
      <xdr:rowOff>166878</xdr:rowOff>
    </xdr:to>
    <xdr:cxnSp macro="">
      <xdr:nvCxnSpPr>
        <xdr:cNvPr id="135" name="直線コネクタ 134"/>
        <xdr:cNvCxnSpPr/>
      </xdr:nvCxnSpPr>
      <xdr:spPr>
        <a:xfrm>
          <a:off x="4546600" y="10110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159275</xdr:rowOff>
    </xdr:from>
    <xdr:ext cx="405111" cy="259045"/>
    <xdr:sp macro="" textlink="">
      <xdr:nvSpPr>
        <xdr:cNvPr id="136" name="【体育館・プール】&#10;有形固定資産減価償却率最大値テキスト"/>
        <xdr:cNvSpPr txBox="1"/>
      </xdr:nvSpPr>
      <xdr:spPr>
        <a:xfrm>
          <a:off x="4724400" y="958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57</xdr:row>
      <xdr:rowOff>41148</xdr:rowOff>
    </xdr:from>
    <xdr:to>
      <xdr:col>6</xdr:col>
      <xdr:colOff>600075</xdr:colOff>
      <xdr:row>57</xdr:row>
      <xdr:rowOff>41148</xdr:rowOff>
    </xdr:to>
    <xdr:cxnSp macro="">
      <xdr:nvCxnSpPr>
        <xdr:cNvPr id="137" name="直線コネクタ 136"/>
        <xdr:cNvCxnSpPr/>
      </xdr:nvCxnSpPr>
      <xdr:spPr>
        <a:xfrm>
          <a:off x="4546600" y="981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105935</xdr:rowOff>
    </xdr:from>
    <xdr:ext cx="405111" cy="259045"/>
    <xdr:sp macro="" textlink="">
      <xdr:nvSpPr>
        <xdr:cNvPr id="138" name="【体育館・プール】&#10;有形固定資産減価償却率平均値テキスト"/>
        <xdr:cNvSpPr txBox="1"/>
      </xdr:nvSpPr>
      <xdr:spPr>
        <a:xfrm>
          <a:off x="4724400" y="987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127508</xdr:rowOff>
    </xdr:from>
    <xdr:to>
      <xdr:col>6</xdr:col>
      <xdr:colOff>561975</xdr:colOff>
      <xdr:row>58</xdr:row>
      <xdr:rowOff>57658</xdr:rowOff>
    </xdr:to>
    <xdr:sp macro="" textlink="">
      <xdr:nvSpPr>
        <xdr:cNvPr id="139" name="フローチャート : 判断 138"/>
        <xdr:cNvSpPr/>
      </xdr:nvSpPr>
      <xdr:spPr>
        <a:xfrm>
          <a:off x="4584700" y="990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81788</xdr:rowOff>
    </xdr:from>
    <xdr:to>
      <xdr:col>5</xdr:col>
      <xdr:colOff>409575</xdr:colOff>
      <xdr:row>62</xdr:row>
      <xdr:rowOff>11938</xdr:rowOff>
    </xdr:to>
    <xdr:sp macro="" textlink="">
      <xdr:nvSpPr>
        <xdr:cNvPr id="140" name="フローチャート : 判断 139"/>
        <xdr:cNvSpPr/>
      </xdr:nvSpPr>
      <xdr:spPr>
        <a:xfrm>
          <a:off x="3746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28465</xdr:rowOff>
    </xdr:from>
    <xdr:ext cx="405111" cy="259045"/>
    <xdr:sp macro="" textlink="">
      <xdr:nvSpPr>
        <xdr:cNvPr id="141" name="n_1aveValue【体育館・プール】&#10;有形固定資産減価償却率"/>
        <xdr:cNvSpPr txBox="1"/>
      </xdr:nvSpPr>
      <xdr:spPr>
        <a:xfrm>
          <a:off x="3582043"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45212</xdr:rowOff>
    </xdr:from>
    <xdr:to>
      <xdr:col>5</xdr:col>
      <xdr:colOff>409575</xdr:colOff>
      <xdr:row>64</xdr:row>
      <xdr:rowOff>146812</xdr:rowOff>
    </xdr:to>
    <xdr:sp macro="" textlink="">
      <xdr:nvSpPr>
        <xdr:cNvPr id="147" name="円/楕円 146"/>
        <xdr:cNvSpPr/>
      </xdr:nvSpPr>
      <xdr:spPr>
        <a:xfrm>
          <a:off x="3746500" y="110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137939</xdr:rowOff>
    </xdr:from>
    <xdr:ext cx="405111" cy="259045"/>
    <xdr:sp macro="" textlink="">
      <xdr:nvSpPr>
        <xdr:cNvPr id="148" name="n_1mainValue【体育館・プール】&#10;有形固定資産減価償却率"/>
        <xdr:cNvSpPr txBox="1"/>
      </xdr:nvSpPr>
      <xdr:spPr>
        <a:xfrm>
          <a:off x="3582043" y="111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144704</xdr:rowOff>
    </xdr:from>
    <xdr:to>
      <xdr:col>15</xdr:col>
      <xdr:colOff>180340</xdr:colOff>
      <xdr:row>63</xdr:row>
      <xdr:rowOff>140132</xdr:rowOff>
    </xdr:to>
    <xdr:cxnSp macro="">
      <xdr:nvCxnSpPr>
        <xdr:cNvPr id="170" name="直線コネクタ 169"/>
        <xdr:cNvCxnSpPr/>
      </xdr:nvCxnSpPr>
      <xdr:spPr>
        <a:xfrm flipV="1">
          <a:off x="10476865" y="9745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143959</xdr:rowOff>
    </xdr:from>
    <xdr:ext cx="469744" cy="259045"/>
    <xdr:sp macro="" textlink="">
      <xdr:nvSpPr>
        <xdr:cNvPr id="171" name="【体育館・プール】&#10;一人当たり面積最小値テキスト"/>
        <xdr:cNvSpPr txBox="1"/>
      </xdr:nvSpPr>
      <xdr:spPr>
        <a:xfrm>
          <a:off x="10566400" y="109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140132</xdr:rowOff>
    </xdr:from>
    <xdr:to>
      <xdr:col>15</xdr:col>
      <xdr:colOff>269875</xdr:colOff>
      <xdr:row>63</xdr:row>
      <xdr:rowOff>140132</xdr:rowOff>
    </xdr:to>
    <xdr:cxnSp macro="">
      <xdr:nvCxnSpPr>
        <xdr:cNvPr id="172" name="直線コネクタ 171"/>
        <xdr:cNvCxnSpPr/>
      </xdr:nvCxnSpPr>
      <xdr:spPr>
        <a:xfrm>
          <a:off x="10388600" y="1094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91381</xdr:rowOff>
    </xdr:from>
    <xdr:ext cx="469744" cy="259045"/>
    <xdr:sp macro="" textlink="">
      <xdr:nvSpPr>
        <xdr:cNvPr id="173" name="【体育館・プール】&#10;一人当たり面積最大値テキスト"/>
        <xdr:cNvSpPr txBox="1"/>
      </xdr:nvSpPr>
      <xdr:spPr>
        <a:xfrm>
          <a:off x="10566400" y="952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56</xdr:row>
      <xdr:rowOff>144704</xdr:rowOff>
    </xdr:from>
    <xdr:to>
      <xdr:col>15</xdr:col>
      <xdr:colOff>269875</xdr:colOff>
      <xdr:row>56</xdr:row>
      <xdr:rowOff>144704</xdr:rowOff>
    </xdr:to>
    <xdr:cxnSp macro="">
      <xdr:nvCxnSpPr>
        <xdr:cNvPr id="174" name="直線コネクタ 173"/>
        <xdr:cNvCxnSpPr/>
      </xdr:nvCxnSpPr>
      <xdr:spPr>
        <a:xfrm>
          <a:off x="10388600" y="97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83075</xdr:rowOff>
    </xdr:from>
    <xdr:ext cx="469744" cy="259045"/>
    <xdr:sp macro="" textlink="">
      <xdr:nvSpPr>
        <xdr:cNvPr id="175" name="【体育館・プール】&#10;一人当たり面積平均値テキスト"/>
        <xdr:cNvSpPr txBox="1"/>
      </xdr:nvSpPr>
      <xdr:spPr>
        <a:xfrm>
          <a:off x="105664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0.820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104648</xdr:rowOff>
    </xdr:from>
    <xdr:to>
      <xdr:col>15</xdr:col>
      <xdr:colOff>231775</xdr:colOff>
      <xdr:row>63</xdr:row>
      <xdr:rowOff>34798</xdr:rowOff>
    </xdr:to>
    <xdr:sp macro="" textlink="">
      <xdr:nvSpPr>
        <xdr:cNvPr id="176" name="フローチャート : 判断 175"/>
        <xdr:cNvSpPr/>
      </xdr:nvSpPr>
      <xdr:spPr>
        <a:xfrm>
          <a:off x="10426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18237</xdr:rowOff>
    </xdr:from>
    <xdr:to>
      <xdr:col>14</xdr:col>
      <xdr:colOff>79375</xdr:colOff>
      <xdr:row>63</xdr:row>
      <xdr:rowOff>119837</xdr:rowOff>
    </xdr:to>
    <xdr:sp macro="" textlink="">
      <xdr:nvSpPr>
        <xdr:cNvPr id="177" name="フローチャート : 判断 176"/>
        <xdr:cNvSpPr/>
      </xdr:nvSpPr>
      <xdr:spPr>
        <a:xfrm>
          <a:off x="9588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110964</xdr:rowOff>
    </xdr:from>
    <xdr:ext cx="469744" cy="259045"/>
    <xdr:sp macro="" textlink="">
      <xdr:nvSpPr>
        <xdr:cNvPr id="178" name="n_1aveValue【体育館・プール】&#10;一人当たり面積"/>
        <xdr:cNvSpPr txBox="1"/>
      </xdr:nvSpPr>
      <xdr:spPr>
        <a:xfrm>
          <a:off x="93917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162484</xdr:rowOff>
    </xdr:from>
    <xdr:to>
      <xdr:col>14</xdr:col>
      <xdr:colOff>79375</xdr:colOff>
      <xdr:row>63</xdr:row>
      <xdr:rowOff>92634</xdr:rowOff>
    </xdr:to>
    <xdr:sp macro="" textlink="">
      <xdr:nvSpPr>
        <xdr:cNvPr id="184" name="円/楕円 183"/>
        <xdr:cNvSpPr/>
      </xdr:nvSpPr>
      <xdr:spPr>
        <a:xfrm>
          <a:off x="9588500" y="107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109161</xdr:rowOff>
    </xdr:from>
    <xdr:ext cx="469744" cy="259045"/>
    <xdr:sp macro="" textlink="">
      <xdr:nvSpPr>
        <xdr:cNvPr id="185" name="n_1mainValue【体育館・プール】&#10;一人当たり面積"/>
        <xdr:cNvSpPr txBox="1"/>
      </xdr:nvSpPr>
      <xdr:spPr>
        <a:xfrm>
          <a:off x="9391727" y="105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08" name="直線コネクタ 207"/>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09"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10" name="直線コネクタ 209"/>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11"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12" name="直線コネクタ 211"/>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98314</xdr:rowOff>
    </xdr:from>
    <xdr:ext cx="405111" cy="259045"/>
    <xdr:sp macro="" textlink="">
      <xdr:nvSpPr>
        <xdr:cNvPr id="213" name="【福祉施設】&#10;有形固定資産減価償却率平均値テキスト"/>
        <xdr:cNvSpPr txBox="1"/>
      </xdr:nvSpPr>
      <xdr:spPr>
        <a:xfrm>
          <a:off x="4724400" y="1450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14" name="フローチャート : 判断 213"/>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26163</xdr:rowOff>
    </xdr:from>
    <xdr:to>
      <xdr:col>5</xdr:col>
      <xdr:colOff>409575</xdr:colOff>
      <xdr:row>83</xdr:row>
      <xdr:rowOff>127763</xdr:rowOff>
    </xdr:to>
    <xdr:sp macro="" textlink="">
      <xdr:nvSpPr>
        <xdr:cNvPr id="215" name="フローチャート : 判断 214"/>
        <xdr:cNvSpPr/>
      </xdr:nvSpPr>
      <xdr:spPr>
        <a:xfrm>
          <a:off x="3746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118890</xdr:rowOff>
    </xdr:from>
    <xdr:ext cx="405111" cy="259045"/>
    <xdr:sp macro="" textlink="">
      <xdr:nvSpPr>
        <xdr:cNvPr id="216" name="n_1aveValue【福祉施設】&#10;有形固定資産減価償却率"/>
        <xdr:cNvSpPr txBox="1"/>
      </xdr:nvSpPr>
      <xdr:spPr>
        <a:xfrm>
          <a:off x="3582043"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161037</xdr:rowOff>
    </xdr:from>
    <xdr:to>
      <xdr:col>5</xdr:col>
      <xdr:colOff>409575</xdr:colOff>
      <xdr:row>83</xdr:row>
      <xdr:rowOff>91187</xdr:rowOff>
    </xdr:to>
    <xdr:sp macro="" textlink="">
      <xdr:nvSpPr>
        <xdr:cNvPr id="222" name="円/楕円 221"/>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107714</xdr:rowOff>
    </xdr:from>
    <xdr:ext cx="405111" cy="259045"/>
    <xdr:sp macro="" textlink="">
      <xdr:nvSpPr>
        <xdr:cNvPr id="223" name="n_1mainValue【福祉施設】&#10;有形固定資産減価償却率"/>
        <xdr:cNvSpPr txBox="1"/>
      </xdr:nvSpPr>
      <xdr:spPr>
        <a:xfrm>
          <a:off x="3582043"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4" name="直線コネクタ 2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5" name="テキスト ボックス 2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6" name="直線コネクタ 2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7" name="テキスト ボックス 2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8" name="直線コネクタ 2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9" name="テキスト ボックス 2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0" name="直線コネクタ 2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1" name="テキスト ボックス 2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2" name="直線コネクタ 2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3" name="テキスト ボックス 2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4" name="直線コネクタ 2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5" name="テキスト ボックス 2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49" name="直線コネクタ 248"/>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50"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51" name="直線コネクタ 250"/>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52"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53" name="直線コネクタ 252"/>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54" name="【福祉施設】&#10;一人当たり面積平均値テキスト"/>
        <xdr:cNvSpPr txBox="1"/>
      </xdr:nvSpPr>
      <xdr:spPr>
        <a:xfrm>
          <a:off x="10566400" y="1425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55" name="フローチャート : 判断 254"/>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98334</xdr:rowOff>
    </xdr:from>
    <xdr:to>
      <xdr:col>14</xdr:col>
      <xdr:colOff>79375</xdr:colOff>
      <xdr:row>83</xdr:row>
      <xdr:rowOff>28484</xdr:rowOff>
    </xdr:to>
    <xdr:sp macro="" textlink="">
      <xdr:nvSpPr>
        <xdr:cNvPr id="256" name="フローチャート : 判断 255"/>
        <xdr:cNvSpPr/>
      </xdr:nvSpPr>
      <xdr:spPr>
        <a:xfrm>
          <a:off x="9588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45011</xdr:rowOff>
    </xdr:from>
    <xdr:ext cx="469744" cy="259045"/>
    <xdr:sp macro="" textlink="">
      <xdr:nvSpPr>
        <xdr:cNvPr id="257" name="n_1aveValue【福祉施設】&#10;一人当たり面積"/>
        <xdr:cNvSpPr txBox="1"/>
      </xdr:nvSpPr>
      <xdr:spPr>
        <a:xfrm>
          <a:off x="93917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68943</xdr:rowOff>
    </xdr:from>
    <xdr:to>
      <xdr:col>14</xdr:col>
      <xdr:colOff>79375</xdr:colOff>
      <xdr:row>84</xdr:row>
      <xdr:rowOff>170543</xdr:rowOff>
    </xdr:to>
    <xdr:sp macro="" textlink="">
      <xdr:nvSpPr>
        <xdr:cNvPr id="263" name="円/楕円 262"/>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161670</xdr:rowOff>
    </xdr:from>
    <xdr:ext cx="469744" cy="259045"/>
    <xdr:sp macro="" textlink="">
      <xdr:nvSpPr>
        <xdr:cNvPr id="264"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144780</xdr:rowOff>
    </xdr:from>
    <xdr:to>
      <xdr:col>6</xdr:col>
      <xdr:colOff>510540</xdr:colOff>
      <xdr:row>108</xdr:row>
      <xdr:rowOff>152400</xdr:rowOff>
    </xdr:to>
    <xdr:cxnSp macro="">
      <xdr:nvCxnSpPr>
        <xdr:cNvPr id="289" name="直線コネクタ 288"/>
        <xdr:cNvCxnSpPr/>
      </xdr:nvCxnSpPr>
      <xdr:spPr>
        <a:xfrm flipV="1">
          <a:off x="4634865" y="17975580"/>
          <a:ext cx="0" cy="69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290" name="【市民会館】&#10;有形固定資産減価償却率最小値テキスト"/>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91" name="直線コネクタ 29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91457</xdr:rowOff>
    </xdr:from>
    <xdr:ext cx="405111" cy="259045"/>
    <xdr:sp macro="" textlink="">
      <xdr:nvSpPr>
        <xdr:cNvPr id="292" name="【市民会館】&#10;有形固定資産減価償却率最大値テキスト"/>
        <xdr:cNvSpPr txBox="1"/>
      </xdr:nvSpPr>
      <xdr:spPr>
        <a:xfrm>
          <a:off x="4724400"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104</xdr:row>
      <xdr:rowOff>144780</xdr:rowOff>
    </xdr:from>
    <xdr:to>
      <xdr:col>6</xdr:col>
      <xdr:colOff>600075</xdr:colOff>
      <xdr:row>104</xdr:row>
      <xdr:rowOff>144780</xdr:rowOff>
    </xdr:to>
    <xdr:cxnSp macro="">
      <xdr:nvCxnSpPr>
        <xdr:cNvPr id="293" name="直線コネクタ 292"/>
        <xdr:cNvCxnSpPr/>
      </xdr:nvCxnSpPr>
      <xdr:spPr>
        <a:xfrm>
          <a:off x="4546600" y="1797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41927</xdr:rowOff>
    </xdr:from>
    <xdr:ext cx="405111" cy="259045"/>
    <xdr:sp macro="" textlink="">
      <xdr:nvSpPr>
        <xdr:cNvPr id="294" name="【市民会館】&#10;有形固定資産減価償却率平均値テキスト"/>
        <xdr:cNvSpPr txBox="1"/>
      </xdr:nvSpPr>
      <xdr:spPr>
        <a:xfrm>
          <a:off x="4724400" y="18387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63500</xdr:rowOff>
    </xdr:from>
    <xdr:to>
      <xdr:col>6</xdr:col>
      <xdr:colOff>561975</xdr:colOff>
      <xdr:row>107</xdr:row>
      <xdr:rowOff>165100</xdr:rowOff>
    </xdr:to>
    <xdr:sp macro="" textlink="">
      <xdr:nvSpPr>
        <xdr:cNvPr id="295" name="フローチャート : 判断 294"/>
        <xdr:cNvSpPr/>
      </xdr:nvSpPr>
      <xdr:spPr>
        <a:xfrm>
          <a:off x="45847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6" name="フローチャート : 判断 295"/>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110507</xdr:rowOff>
    </xdr:from>
    <xdr:ext cx="405111" cy="259045"/>
    <xdr:sp macro="" textlink="">
      <xdr:nvSpPr>
        <xdr:cNvPr id="297" name="n_1aveValue【市民会館】&#10;有形固定資産減価償却率"/>
        <xdr:cNvSpPr txBox="1"/>
      </xdr:nvSpPr>
      <xdr:spPr>
        <a:xfrm>
          <a:off x="3582043"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151130</xdr:rowOff>
    </xdr:from>
    <xdr:to>
      <xdr:col>5</xdr:col>
      <xdr:colOff>409575</xdr:colOff>
      <xdr:row>100</xdr:row>
      <xdr:rowOff>81280</xdr:rowOff>
    </xdr:to>
    <xdr:sp macro="" textlink="">
      <xdr:nvSpPr>
        <xdr:cNvPr id="303" name="円/楕円 302"/>
        <xdr:cNvSpPr/>
      </xdr:nvSpPr>
      <xdr:spPr>
        <a:xfrm>
          <a:off x="3746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97807</xdr:rowOff>
    </xdr:from>
    <xdr:ext cx="405111" cy="259045"/>
    <xdr:sp macro="" textlink="">
      <xdr:nvSpPr>
        <xdr:cNvPr id="304" name="n_1mainValue【市民会館】&#10;有形固定資産減価償却率"/>
        <xdr:cNvSpPr txBox="1"/>
      </xdr:nvSpPr>
      <xdr:spPr>
        <a:xfrm>
          <a:off x="3582043"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6" name="テキスト ボックス 31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8" name="テキスト ボックス 31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0" name="テキスト ボックス 31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2" name="テキスト ボックス 32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83058</xdr:rowOff>
    </xdr:from>
    <xdr:to>
      <xdr:col>15</xdr:col>
      <xdr:colOff>180340</xdr:colOff>
      <xdr:row>105</xdr:row>
      <xdr:rowOff>78487</xdr:rowOff>
    </xdr:to>
    <xdr:cxnSp macro="">
      <xdr:nvCxnSpPr>
        <xdr:cNvPr id="326" name="直線コネクタ 325"/>
        <xdr:cNvCxnSpPr/>
      </xdr:nvCxnSpPr>
      <xdr:spPr>
        <a:xfrm flipV="1">
          <a:off x="10476865" y="17399508"/>
          <a:ext cx="0" cy="68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82314</xdr:rowOff>
    </xdr:from>
    <xdr:ext cx="469744" cy="259045"/>
    <xdr:sp macro="" textlink="">
      <xdr:nvSpPr>
        <xdr:cNvPr id="327" name="【市民会館】&#10;一人当たり面積最小値テキスト"/>
        <xdr:cNvSpPr txBox="1"/>
      </xdr:nvSpPr>
      <xdr:spPr>
        <a:xfrm>
          <a:off x="10566400" y="180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105</xdr:row>
      <xdr:rowOff>78487</xdr:rowOff>
    </xdr:from>
    <xdr:to>
      <xdr:col>15</xdr:col>
      <xdr:colOff>269875</xdr:colOff>
      <xdr:row>105</xdr:row>
      <xdr:rowOff>78487</xdr:rowOff>
    </xdr:to>
    <xdr:cxnSp macro="">
      <xdr:nvCxnSpPr>
        <xdr:cNvPr id="328" name="直線コネクタ 327"/>
        <xdr:cNvCxnSpPr/>
      </xdr:nvCxnSpPr>
      <xdr:spPr>
        <a:xfrm>
          <a:off x="10388600" y="180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29735</xdr:rowOff>
    </xdr:from>
    <xdr:ext cx="469744" cy="259045"/>
    <xdr:sp macro="" textlink="">
      <xdr:nvSpPr>
        <xdr:cNvPr id="329" name="【市民会館】&#10;一人当たり面積最大値テキスト"/>
        <xdr:cNvSpPr txBox="1"/>
      </xdr:nvSpPr>
      <xdr:spPr>
        <a:xfrm>
          <a:off x="105664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101</xdr:row>
      <xdr:rowOff>83058</xdr:rowOff>
    </xdr:from>
    <xdr:to>
      <xdr:col>15</xdr:col>
      <xdr:colOff>269875</xdr:colOff>
      <xdr:row>101</xdr:row>
      <xdr:rowOff>83058</xdr:rowOff>
    </xdr:to>
    <xdr:cxnSp macro="">
      <xdr:nvCxnSpPr>
        <xdr:cNvPr id="330" name="直線コネクタ 329"/>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108983</xdr:rowOff>
    </xdr:from>
    <xdr:ext cx="469744" cy="259045"/>
    <xdr:sp macro="" textlink="">
      <xdr:nvSpPr>
        <xdr:cNvPr id="331" name="【市民会館】&#10;一人当たり面積平均値テキスト"/>
        <xdr:cNvSpPr txBox="1"/>
      </xdr:nvSpPr>
      <xdr:spPr>
        <a:xfrm>
          <a:off x="10566400" y="1759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130556</xdr:rowOff>
    </xdr:from>
    <xdr:to>
      <xdr:col>15</xdr:col>
      <xdr:colOff>231775</xdr:colOff>
      <xdr:row>103</xdr:row>
      <xdr:rowOff>60706</xdr:rowOff>
    </xdr:to>
    <xdr:sp macro="" textlink="">
      <xdr:nvSpPr>
        <xdr:cNvPr id="332" name="フローチャート : 判断 331"/>
        <xdr:cNvSpPr/>
      </xdr:nvSpPr>
      <xdr:spPr>
        <a:xfrm>
          <a:off x="104267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87122</xdr:rowOff>
    </xdr:from>
    <xdr:to>
      <xdr:col>14</xdr:col>
      <xdr:colOff>79375</xdr:colOff>
      <xdr:row>104</xdr:row>
      <xdr:rowOff>17272</xdr:rowOff>
    </xdr:to>
    <xdr:sp macro="" textlink="">
      <xdr:nvSpPr>
        <xdr:cNvPr id="333" name="フローチャート : 判断 332"/>
        <xdr:cNvSpPr/>
      </xdr:nvSpPr>
      <xdr:spPr>
        <a:xfrm>
          <a:off x="9588500" y="177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33799</xdr:rowOff>
    </xdr:from>
    <xdr:ext cx="469744" cy="259045"/>
    <xdr:sp macro="" textlink="">
      <xdr:nvSpPr>
        <xdr:cNvPr id="334" name="n_1aveValue【市民会館】&#10;一人当たり面積"/>
        <xdr:cNvSpPr txBox="1"/>
      </xdr:nvSpPr>
      <xdr:spPr>
        <a:xfrm>
          <a:off x="9391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103124</xdr:rowOff>
    </xdr:from>
    <xdr:to>
      <xdr:col>14</xdr:col>
      <xdr:colOff>79375</xdr:colOff>
      <xdr:row>107</xdr:row>
      <xdr:rowOff>33274</xdr:rowOff>
    </xdr:to>
    <xdr:sp macro="" textlink="">
      <xdr:nvSpPr>
        <xdr:cNvPr id="340" name="円/楕円 339"/>
        <xdr:cNvSpPr/>
      </xdr:nvSpPr>
      <xdr:spPr>
        <a:xfrm>
          <a:off x="9588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24401</xdr:rowOff>
    </xdr:from>
    <xdr:ext cx="469744" cy="259045"/>
    <xdr:sp macro="" textlink="">
      <xdr:nvSpPr>
        <xdr:cNvPr id="341" name="n_1mainValue【市民会館】&#10;一人当たり面積"/>
        <xdr:cNvSpPr txBox="1"/>
      </xdr:nvSpPr>
      <xdr:spPr>
        <a:xfrm>
          <a:off x="9391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7" name="正方形/長方形 3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82" name="直線コネクタ 381"/>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383"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384" name="直線コネクタ 383"/>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85"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86" name="直線コネクタ 38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387"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388" name="フローチャート : 判断 387"/>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40640</xdr:rowOff>
    </xdr:from>
    <xdr:to>
      <xdr:col>22</xdr:col>
      <xdr:colOff>415925</xdr:colOff>
      <xdr:row>60</xdr:row>
      <xdr:rowOff>142240</xdr:rowOff>
    </xdr:to>
    <xdr:sp macro="" textlink="">
      <xdr:nvSpPr>
        <xdr:cNvPr id="389" name="フローチャート : 判断 388"/>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133367</xdr:rowOff>
    </xdr:from>
    <xdr:ext cx="405111" cy="259045"/>
    <xdr:sp macro="" textlink="">
      <xdr:nvSpPr>
        <xdr:cNvPr id="390" name="n_1aveValue【保健センター・保健所】&#10;有形固定資産減価償却率"/>
        <xdr:cNvSpPr txBox="1"/>
      </xdr:nvSpPr>
      <xdr:spPr>
        <a:xfrm>
          <a:off x="15266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151130</xdr:rowOff>
    </xdr:from>
    <xdr:to>
      <xdr:col>22</xdr:col>
      <xdr:colOff>415925</xdr:colOff>
      <xdr:row>60</xdr:row>
      <xdr:rowOff>81280</xdr:rowOff>
    </xdr:to>
    <xdr:sp macro="" textlink="">
      <xdr:nvSpPr>
        <xdr:cNvPr id="396" name="円/楕円 395"/>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97807</xdr:rowOff>
    </xdr:from>
    <xdr:ext cx="405111" cy="259045"/>
    <xdr:sp macro="" textlink="">
      <xdr:nvSpPr>
        <xdr:cNvPr id="397" name="n_1mainValue【保健センター・保健所】&#10;有形固定資産減価償却率"/>
        <xdr:cNvSpPr txBox="1"/>
      </xdr:nvSpPr>
      <xdr:spPr>
        <a:xfrm>
          <a:off x="15266043"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420" name="直線コネクタ 419"/>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421"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422" name="直線コネクタ 421"/>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423"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424" name="直線コネクタ 423"/>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92219</xdr:rowOff>
    </xdr:from>
    <xdr:ext cx="469744" cy="259045"/>
    <xdr:sp macro="" textlink="">
      <xdr:nvSpPr>
        <xdr:cNvPr id="425" name="【保健センター・保健所】&#10;一人当たり面積平均値テキスト"/>
        <xdr:cNvSpPr txBox="1"/>
      </xdr:nvSpPr>
      <xdr:spPr>
        <a:xfrm>
          <a:off x="222504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426" name="フローチャート : 判断 425"/>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79502</xdr:rowOff>
    </xdr:from>
    <xdr:to>
      <xdr:col>31</xdr:col>
      <xdr:colOff>85725</xdr:colOff>
      <xdr:row>62</xdr:row>
      <xdr:rowOff>9652</xdr:rowOff>
    </xdr:to>
    <xdr:sp macro="" textlink="">
      <xdr:nvSpPr>
        <xdr:cNvPr id="427" name="フローチャート : 判断 426"/>
        <xdr:cNvSpPr/>
      </xdr:nvSpPr>
      <xdr:spPr>
        <a:xfrm>
          <a:off x="21272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779</xdr:rowOff>
    </xdr:from>
    <xdr:ext cx="469744" cy="259045"/>
    <xdr:sp macro="" textlink="">
      <xdr:nvSpPr>
        <xdr:cNvPr id="428" name="n_1aveValue【保健センター・保健所】&#10;一人当たり面積"/>
        <xdr:cNvSpPr txBox="1"/>
      </xdr:nvSpPr>
      <xdr:spPr>
        <a:xfrm>
          <a:off x="210757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31496</xdr:rowOff>
    </xdr:from>
    <xdr:to>
      <xdr:col>31</xdr:col>
      <xdr:colOff>85725</xdr:colOff>
      <xdr:row>60</xdr:row>
      <xdr:rowOff>133096</xdr:rowOff>
    </xdr:to>
    <xdr:sp macro="" textlink="">
      <xdr:nvSpPr>
        <xdr:cNvPr id="434" name="円/楕円 433"/>
        <xdr:cNvSpPr/>
      </xdr:nvSpPr>
      <xdr:spPr>
        <a:xfrm>
          <a:off x="2127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149623</xdr:rowOff>
    </xdr:from>
    <xdr:ext cx="469744" cy="259045"/>
    <xdr:sp macro="" textlink="">
      <xdr:nvSpPr>
        <xdr:cNvPr id="435" name="n_1mainValue【保健センター・保健所】&#10;一人当たり面積"/>
        <xdr:cNvSpPr txBox="1"/>
      </xdr:nvSpPr>
      <xdr:spPr>
        <a:xfrm>
          <a:off x="21075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460" name="直線コネクタ 459"/>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461" name="【消防施設】&#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462" name="直線コネクタ 461"/>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463" name="【消防施設】&#10;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464" name="直線コネクタ 463"/>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5732</xdr:rowOff>
    </xdr:from>
    <xdr:ext cx="405111" cy="259045"/>
    <xdr:sp macro="" textlink="">
      <xdr:nvSpPr>
        <xdr:cNvPr id="465" name="【消防施設】&#10;有形固定資産減価償却率平均値テキスト"/>
        <xdr:cNvSpPr txBox="1"/>
      </xdr:nvSpPr>
      <xdr:spPr>
        <a:xfrm>
          <a:off x="164084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466" name="フローチャート : 判断 465"/>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156845</xdr:rowOff>
    </xdr:from>
    <xdr:to>
      <xdr:col>22</xdr:col>
      <xdr:colOff>415925</xdr:colOff>
      <xdr:row>84</xdr:row>
      <xdr:rowOff>86995</xdr:rowOff>
    </xdr:to>
    <xdr:sp macro="" textlink="">
      <xdr:nvSpPr>
        <xdr:cNvPr id="467" name="フローチャート : 判断 466"/>
        <xdr:cNvSpPr/>
      </xdr:nvSpPr>
      <xdr:spPr>
        <a:xfrm>
          <a:off x="15430500" y="1438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78122</xdr:rowOff>
    </xdr:from>
    <xdr:ext cx="405111" cy="259045"/>
    <xdr:sp macro="" textlink="">
      <xdr:nvSpPr>
        <xdr:cNvPr id="468" name="n_1aveValue【消防施設】&#10;有形固定資産減価償却率"/>
        <xdr:cNvSpPr txBox="1"/>
      </xdr:nvSpPr>
      <xdr:spPr>
        <a:xfrm>
          <a:off x="15266043"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21589</xdr:rowOff>
    </xdr:from>
    <xdr:to>
      <xdr:col>22</xdr:col>
      <xdr:colOff>415925</xdr:colOff>
      <xdr:row>82</xdr:row>
      <xdr:rowOff>123189</xdr:rowOff>
    </xdr:to>
    <xdr:sp macro="" textlink="">
      <xdr:nvSpPr>
        <xdr:cNvPr id="474" name="円/楕円 47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139716</xdr:rowOff>
    </xdr:from>
    <xdr:ext cx="405111" cy="259045"/>
    <xdr:sp macro="" textlink="">
      <xdr:nvSpPr>
        <xdr:cNvPr id="475" name="n_1mainValue【消防施設】&#10;有形固定資産減価償却率"/>
        <xdr:cNvSpPr txBox="1"/>
      </xdr:nvSpPr>
      <xdr:spPr>
        <a:xfrm>
          <a:off x="15266043"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6" name="テキスト ボックス 48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82550</xdr:rowOff>
    </xdr:from>
    <xdr:to>
      <xdr:col>32</xdr:col>
      <xdr:colOff>186689</xdr:colOff>
      <xdr:row>86</xdr:row>
      <xdr:rowOff>127000</xdr:rowOff>
    </xdr:to>
    <xdr:cxnSp macro="">
      <xdr:nvCxnSpPr>
        <xdr:cNvPr id="500" name="直線コネクタ 499"/>
        <xdr:cNvCxnSpPr/>
      </xdr:nvCxnSpPr>
      <xdr:spPr>
        <a:xfrm flipV="1">
          <a:off x="22160864" y="136271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130827</xdr:rowOff>
    </xdr:from>
    <xdr:ext cx="469744" cy="259045"/>
    <xdr:sp macro="" textlink="">
      <xdr:nvSpPr>
        <xdr:cNvPr id="501" name="【消防施設】&#10;一人当たり面積最小値テキスト"/>
        <xdr:cNvSpPr txBox="1"/>
      </xdr:nvSpPr>
      <xdr:spPr>
        <a:xfrm>
          <a:off x="22250400"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86</xdr:row>
      <xdr:rowOff>127000</xdr:rowOff>
    </xdr:from>
    <xdr:to>
      <xdr:col>32</xdr:col>
      <xdr:colOff>276225</xdr:colOff>
      <xdr:row>86</xdr:row>
      <xdr:rowOff>127000</xdr:rowOff>
    </xdr:to>
    <xdr:cxnSp macro="">
      <xdr:nvCxnSpPr>
        <xdr:cNvPr id="502" name="直線コネクタ 501"/>
        <xdr:cNvCxnSpPr/>
      </xdr:nvCxnSpPr>
      <xdr:spPr>
        <a:xfrm>
          <a:off x="22072600" y="148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29227</xdr:rowOff>
    </xdr:from>
    <xdr:ext cx="469744" cy="259045"/>
    <xdr:sp macro="" textlink="">
      <xdr:nvSpPr>
        <xdr:cNvPr id="503" name="【消防施設】&#10;一人当たり面積最大値テキスト"/>
        <xdr:cNvSpPr txBox="1"/>
      </xdr:nvSpPr>
      <xdr:spPr>
        <a:xfrm>
          <a:off x="222504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79</xdr:row>
      <xdr:rowOff>82550</xdr:rowOff>
    </xdr:from>
    <xdr:to>
      <xdr:col>32</xdr:col>
      <xdr:colOff>276225</xdr:colOff>
      <xdr:row>79</xdr:row>
      <xdr:rowOff>82550</xdr:rowOff>
    </xdr:to>
    <xdr:cxnSp macro="">
      <xdr:nvCxnSpPr>
        <xdr:cNvPr id="504" name="直線コネクタ 503"/>
        <xdr:cNvCxnSpPr/>
      </xdr:nvCxnSpPr>
      <xdr:spPr>
        <a:xfrm>
          <a:off x="22072600" y="136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5"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6" name="フローチャート : 判断 505"/>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76</xdr:row>
      <xdr:rowOff>152400</xdr:rowOff>
    </xdr:from>
    <xdr:to>
      <xdr:col>31</xdr:col>
      <xdr:colOff>85725</xdr:colOff>
      <xdr:row>77</xdr:row>
      <xdr:rowOff>82550</xdr:rowOff>
    </xdr:to>
    <xdr:sp macro="" textlink="">
      <xdr:nvSpPr>
        <xdr:cNvPr id="507" name="フローチャート : 判断 506"/>
        <xdr:cNvSpPr/>
      </xdr:nvSpPr>
      <xdr:spPr>
        <a:xfrm>
          <a:off x="21272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99077</xdr:rowOff>
    </xdr:from>
    <xdr:ext cx="469744" cy="259045"/>
    <xdr:sp macro="" textlink="">
      <xdr:nvSpPr>
        <xdr:cNvPr id="508" name="n_1aveValue【消防施設】&#10;一人当たり面積"/>
        <xdr:cNvSpPr txBox="1"/>
      </xdr:nvSpPr>
      <xdr:spPr>
        <a:xfrm>
          <a:off x="21075727"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146050</xdr:rowOff>
    </xdr:from>
    <xdr:to>
      <xdr:col>31</xdr:col>
      <xdr:colOff>85725</xdr:colOff>
      <xdr:row>78</xdr:row>
      <xdr:rowOff>76200</xdr:rowOff>
    </xdr:to>
    <xdr:sp macro="" textlink="">
      <xdr:nvSpPr>
        <xdr:cNvPr id="514" name="円/楕円 513"/>
        <xdr:cNvSpPr/>
      </xdr:nvSpPr>
      <xdr:spPr>
        <a:xfrm>
          <a:off x="2127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67327</xdr:rowOff>
    </xdr:from>
    <xdr:ext cx="469744" cy="259045"/>
    <xdr:sp macro="" textlink="">
      <xdr:nvSpPr>
        <xdr:cNvPr id="515" name="n_1main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7" name="テキスト ボックス 5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7" name="テキスト ボックス 5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41" name="直線コネクタ 540"/>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42"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43" name="直線コネクタ 542"/>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44"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45" name="直線コネクタ 544"/>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546"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47" name="フローチャート : 判断 546"/>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80918</xdr:rowOff>
    </xdr:from>
    <xdr:to>
      <xdr:col>22</xdr:col>
      <xdr:colOff>415925</xdr:colOff>
      <xdr:row>105</xdr:row>
      <xdr:rowOff>11068</xdr:rowOff>
    </xdr:to>
    <xdr:sp macro="" textlink="">
      <xdr:nvSpPr>
        <xdr:cNvPr id="548" name="フローチャート : 判断 547"/>
        <xdr:cNvSpPr/>
      </xdr:nvSpPr>
      <xdr:spPr>
        <a:xfrm>
          <a:off x="15430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27595</xdr:rowOff>
    </xdr:from>
    <xdr:ext cx="405111" cy="259045"/>
    <xdr:sp macro="" textlink="">
      <xdr:nvSpPr>
        <xdr:cNvPr id="549" name="n_1aveValue【庁舎】&#10;有形固定資産減価償却率"/>
        <xdr:cNvSpPr txBox="1"/>
      </xdr:nvSpPr>
      <xdr:spPr>
        <a:xfrm>
          <a:off x="15266043"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111942</xdr:rowOff>
    </xdr:from>
    <xdr:to>
      <xdr:col>22</xdr:col>
      <xdr:colOff>415925</xdr:colOff>
      <xdr:row>105</xdr:row>
      <xdr:rowOff>42092</xdr:rowOff>
    </xdr:to>
    <xdr:sp macro="" textlink="">
      <xdr:nvSpPr>
        <xdr:cNvPr id="555" name="円/楕円 554"/>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33219</xdr:rowOff>
    </xdr:from>
    <xdr:ext cx="405111" cy="259045"/>
    <xdr:sp macro="" textlink="">
      <xdr:nvSpPr>
        <xdr:cNvPr id="556" name="n_1mainValue【庁舎】&#10;有形固定資産減価償却率"/>
        <xdr:cNvSpPr txBox="1"/>
      </xdr:nvSpPr>
      <xdr:spPr>
        <a:xfrm>
          <a:off x="15266043"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568" name="直線コネクタ 56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69" name="テキスト ボックス 56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70" name="直線コネクタ 56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71" name="テキスト ボックス 57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72" name="直線コネクタ 57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73" name="テキスト ボックス 57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76" name="直線コネクタ 57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77" name="テキスト ボックス 57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8" name="直線コネクタ 57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9" name="テキスト ボックス 57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80" name="直線コネクタ 57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81" name="テキスト ボックス 58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90488</xdr:rowOff>
    </xdr:from>
    <xdr:to>
      <xdr:col>32</xdr:col>
      <xdr:colOff>186689</xdr:colOff>
      <xdr:row>108</xdr:row>
      <xdr:rowOff>33338</xdr:rowOff>
    </xdr:to>
    <xdr:cxnSp macro="">
      <xdr:nvCxnSpPr>
        <xdr:cNvPr id="585" name="直線コネクタ 584"/>
        <xdr:cNvCxnSpPr/>
      </xdr:nvCxnSpPr>
      <xdr:spPr>
        <a:xfrm flipV="1">
          <a:off x="22160864" y="1740693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37165</xdr:rowOff>
    </xdr:from>
    <xdr:ext cx="469744" cy="259045"/>
    <xdr:sp macro="" textlink="">
      <xdr:nvSpPr>
        <xdr:cNvPr id="586" name="【庁舎】&#10;一人当たり面積最小値テキスト"/>
        <xdr:cNvSpPr txBox="1"/>
      </xdr:nvSpPr>
      <xdr:spPr>
        <a:xfrm>
          <a:off x="22250400"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108</xdr:row>
      <xdr:rowOff>33338</xdr:rowOff>
    </xdr:from>
    <xdr:to>
      <xdr:col>32</xdr:col>
      <xdr:colOff>276225</xdr:colOff>
      <xdr:row>108</xdr:row>
      <xdr:rowOff>33338</xdr:rowOff>
    </xdr:to>
    <xdr:cxnSp macro="">
      <xdr:nvCxnSpPr>
        <xdr:cNvPr id="587" name="直線コネクタ 586"/>
        <xdr:cNvCxnSpPr/>
      </xdr:nvCxnSpPr>
      <xdr:spPr>
        <a:xfrm>
          <a:off x="22072600" y="185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37165</xdr:rowOff>
    </xdr:from>
    <xdr:ext cx="469744" cy="259045"/>
    <xdr:sp macro="" textlink="">
      <xdr:nvSpPr>
        <xdr:cNvPr id="588" name="【庁舎】&#10;一人当たり面積最大値テキスト"/>
        <xdr:cNvSpPr txBox="1"/>
      </xdr:nvSpPr>
      <xdr:spPr>
        <a:xfrm>
          <a:off x="22250400" y="1718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101</xdr:row>
      <xdr:rowOff>90488</xdr:rowOff>
    </xdr:from>
    <xdr:to>
      <xdr:col>32</xdr:col>
      <xdr:colOff>276225</xdr:colOff>
      <xdr:row>101</xdr:row>
      <xdr:rowOff>90488</xdr:rowOff>
    </xdr:to>
    <xdr:cxnSp macro="">
      <xdr:nvCxnSpPr>
        <xdr:cNvPr id="589" name="直線コネクタ 588"/>
        <xdr:cNvCxnSpPr/>
      </xdr:nvCxnSpPr>
      <xdr:spPr>
        <a:xfrm>
          <a:off x="22072600" y="1740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155275</xdr:rowOff>
    </xdr:from>
    <xdr:ext cx="469744" cy="259045"/>
    <xdr:sp macro="" textlink="">
      <xdr:nvSpPr>
        <xdr:cNvPr id="590" name="【庁舎】&#10;一人当たり面積平均値テキスト"/>
        <xdr:cNvSpPr txBox="1"/>
      </xdr:nvSpPr>
      <xdr:spPr>
        <a:xfrm>
          <a:off x="22250400" y="18157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5398</xdr:rowOff>
    </xdr:from>
    <xdr:to>
      <xdr:col>32</xdr:col>
      <xdr:colOff>238125</xdr:colOff>
      <xdr:row>106</xdr:row>
      <xdr:rowOff>106998</xdr:rowOff>
    </xdr:to>
    <xdr:sp macro="" textlink="">
      <xdr:nvSpPr>
        <xdr:cNvPr id="591" name="フローチャート : 判断 590"/>
        <xdr:cNvSpPr/>
      </xdr:nvSpPr>
      <xdr:spPr>
        <a:xfrm>
          <a:off x="221107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85407</xdr:rowOff>
    </xdr:from>
    <xdr:to>
      <xdr:col>31</xdr:col>
      <xdr:colOff>85725</xdr:colOff>
      <xdr:row>105</xdr:row>
      <xdr:rowOff>15557</xdr:rowOff>
    </xdr:to>
    <xdr:sp macro="" textlink="">
      <xdr:nvSpPr>
        <xdr:cNvPr id="592" name="フローチャート : 判断 591"/>
        <xdr:cNvSpPr/>
      </xdr:nvSpPr>
      <xdr:spPr>
        <a:xfrm>
          <a:off x="21272500" y="17916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6684</xdr:rowOff>
    </xdr:from>
    <xdr:ext cx="469744" cy="259045"/>
    <xdr:sp macro="" textlink="">
      <xdr:nvSpPr>
        <xdr:cNvPr id="593" name="n_1aveValue【庁舎】&#10;一人当たり面積"/>
        <xdr:cNvSpPr txBox="1"/>
      </xdr:nvSpPr>
      <xdr:spPr>
        <a:xfrm>
          <a:off x="21075727" y="1800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28257</xdr:rowOff>
    </xdr:from>
    <xdr:to>
      <xdr:col>31</xdr:col>
      <xdr:colOff>85725</xdr:colOff>
      <xdr:row>100</xdr:row>
      <xdr:rowOff>129857</xdr:rowOff>
    </xdr:to>
    <xdr:sp macro="" textlink="">
      <xdr:nvSpPr>
        <xdr:cNvPr id="599" name="円/楕円 598"/>
        <xdr:cNvSpPr/>
      </xdr:nvSpPr>
      <xdr:spPr>
        <a:xfrm>
          <a:off x="21272500" y="171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146384</xdr:rowOff>
    </xdr:from>
    <xdr:ext cx="469744" cy="259045"/>
    <xdr:sp macro="" textlink="">
      <xdr:nvSpPr>
        <xdr:cNvPr id="600" name="n_1mainValue【庁舎】&#10;一人当たり面積"/>
        <xdr:cNvSpPr txBox="1"/>
      </xdr:nvSpPr>
      <xdr:spPr>
        <a:xfrm>
          <a:off x="21075727" y="1694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該当する建物は北広島町図書館本館のみである。減価償却率が低いことや一人当たり面積が大きいことなどから、一部転用を検討している。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該当する建物は千代田開発センターのみである。減価償却率は高率であるものの平成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年度に耐震・長寿命化改修を行っている。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面積が大きく、減価償却率が低い。本町は合併団体であることから旧町の庁舎を支所として利用している。今後更に人口減少が進むことが見込まれることから更なる活用を考えて行くことが必要である。また、芸北支所は現耐震基準を満たしていないこと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年度の調査で判明した。公共施設等総合管理計画の趣旨を踏まえた、あり方の検討や耐震対策を進めていく必要がある。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財政需要をどの程度自前の財源で賄えているかを表す本指標を他団体と比較すると、全国平均以上の類似団体は</a:t>
          </a:r>
          <a:r>
            <a:rPr kumimoji="1" lang="en-US" altLang="ja-JP" sz="1300">
              <a:latin typeface="ＭＳ Ｐゴシック"/>
            </a:rPr>
            <a:t>12</a:t>
          </a:r>
          <a:r>
            <a:rPr kumimoji="1" lang="ja-JP" altLang="en-US" sz="1300">
              <a:latin typeface="ＭＳ Ｐゴシック"/>
            </a:rPr>
            <a:t>団体であり、全国平均未満の</a:t>
          </a:r>
          <a:r>
            <a:rPr kumimoji="1" lang="en-US" altLang="ja-JP" sz="1300">
              <a:latin typeface="ＭＳ Ｐゴシック"/>
            </a:rPr>
            <a:t>19</a:t>
          </a:r>
          <a:r>
            <a:rPr kumimoji="1" lang="ja-JP" altLang="en-US" sz="1300">
              <a:latin typeface="ＭＳ Ｐゴシック"/>
            </a:rPr>
            <a:t>団体が類似団体平均値を押し下げている。また、広島県内の状況は、本町を含む県北の中山間地域に位置する団体と離島の団体が</a:t>
          </a:r>
          <a:r>
            <a:rPr kumimoji="1" lang="en-US" altLang="ja-JP" sz="1300">
              <a:latin typeface="ＭＳ Ｐゴシック"/>
            </a:rPr>
            <a:t>10</a:t>
          </a:r>
          <a:r>
            <a:rPr kumimoji="1" lang="ja-JP" altLang="en-US" sz="1300">
              <a:latin typeface="ＭＳ Ｐゴシック"/>
            </a:rPr>
            <a:t>団体であり、上位</a:t>
          </a:r>
          <a:r>
            <a:rPr kumimoji="1" lang="en-US" altLang="ja-JP" sz="1300">
              <a:latin typeface="ＭＳ Ｐゴシック"/>
            </a:rPr>
            <a:t>13</a:t>
          </a:r>
          <a:r>
            <a:rPr kumimoji="1" lang="ja-JP" altLang="en-US" sz="1300">
              <a:latin typeface="ＭＳ Ｐゴシック"/>
            </a:rPr>
            <a:t>団体との乖離が大きいことから県平均が全国平均を上回っている。経年で見ると横ばいであることから、今後も身の丈にあった財政運営を行っていく必要がある。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3" name="直線コネクタ 72"/>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45357</xdr:rowOff>
    </xdr:from>
    <xdr:to>
      <xdr:col>6</xdr:col>
      <xdr:colOff>50800</xdr:colOff>
      <xdr:row>44</xdr:row>
      <xdr:rowOff>146957</xdr:rowOff>
    </xdr:to>
    <xdr:sp macro="" textlink="">
      <xdr:nvSpPr>
        <xdr:cNvPr id="74" name="フローチャート :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62593</xdr:rowOff>
    </xdr:from>
    <xdr:to>
      <xdr:col>4</xdr:col>
      <xdr:colOff>533400</xdr:colOff>
      <xdr:row>44</xdr:row>
      <xdr:rowOff>164193</xdr:rowOff>
    </xdr:to>
    <xdr:sp macro="" textlink="">
      <xdr:nvSpPr>
        <xdr:cNvPr id="77" name="フローチャート : 判断 76"/>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78" name="テキスト ボックス 77"/>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9" name="直線コネクタ 78"/>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62593</xdr:rowOff>
    </xdr:from>
    <xdr:to>
      <xdr:col>3</xdr:col>
      <xdr:colOff>330200</xdr:colOff>
      <xdr:row>44</xdr:row>
      <xdr:rowOff>164193</xdr:rowOff>
    </xdr:to>
    <xdr:sp macro="" textlink="">
      <xdr:nvSpPr>
        <xdr:cNvPr id="80" name="フローチャート : 判断 79"/>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81" name="テキスト ボックス 80"/>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82" name="フローチャート : 判断 81"/>
        <xdr:cNvSpPr/>
      </xdr:nvSpPr>
      <xdr:spPr>
        <a:xfrm>
          <a:off x="1397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83" name="テキスト ボックス 82"/>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1" name="円/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92" name="テキスト ボックス 91"/>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94" name="テキスト ボックス 93"/>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122662</xdr:rowOff>
    </xdr:from>
    <xdr:ext cx="762000" cy="259045"/>
    <xdr:sp macro="" textlink="">
      <xdr:nvSpPr>
        <xdr:cNvPr id="96" name="テキスト ボックス 95"/>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139899</xdr:rowOff>
    </xdr:from>
    <xdr:ext cx="762000" cy="259045"/>
    <xdr:sp macro="" textlink="">
      <xdr:nvSpPr>
        <xdr:cNvPr id="98" name="テキスト ボックス 97"/>
        <xdr:cNvSpPr txBox="1"/>
      </xdr:nvSpPr>
      <xdr:spPr>
        <a:xfrm>
          <a:off x="1066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経常一般財源等により経常経費をどの程度賄えているかによって財政構造の弾力性を表す本指標を前年度と比較すると、経常経費が公債費と補助費により▲</a:t>
          </a:r>
          <a:r>
            <a:rPr kumimoji="1" lang="en-US" altLang="ja-JP" sz="1300">
              <a:latin typeface="ＭＳ Ｐゴシック"/>
            </a:rPr>
            <a:t>2.1</a:t>
          </a:r>
          <a:r>
            <a:rPr kumimoji="1" lang="ja-JP" altLang="en-US" sz="1300">
              <a:latin typeface="ＭＳ Ｐゴシック"/>
            </a:rPr>
            <a:t>ポイント減少したものの、分母の経常一般財源等の減少により</a:t>
          </a:r>
          <a:r>
            <a:rPr kumimoji="1" lang="en-US" altLang="ja-JP" sz="1300">
              <a:latin typeface="ＭＳ Ｐゴシック"/>
            </a:rPr>
            <a:t>3.7</a:t>
          </a:r>
          <a:r>
            <a:rPr kumimoji="1" lang="ja-JP" altLang="en-US" sz="1300">
              <a:latin typeface="ＭＳ Ｐゴシック"/>
            </a:rPr>
            <a:t>ポイント増加したことで</a:t>
          </a:r>
          <a:r>
            <a:rPr kumimoji="1" lang="en-US" altLang="ja-JP" sz="1300">
              <a:latin typeface="ＭＳ Ｐゴシック"/>
            </a:rPr>
            <a:t>1.6</a:t>
          </a:r>
          <a:r>
            <a:rPr kumimoji="1" lang="ja-JP" altLang="en-US" sz="1300">
              <a:latin typeface="ＭＳ Ｐゴシック"/>
            </a:rPr>
            <a:t>ポイントの悪化となった。経年で見ると</a:t>
          </a:r>
          <a:r>
            <a:rPr kumimoji="1" lang="en-US" altLang="ja-JP" sz="1300">
              <a:latin typeface="ＭＳ Ｐゴシック"/>
            </a:rPr>
            <a:t>H24</a:t>
          </a:r>
          <a:r>
            <a:rPr kumimoji="1" lang="ja-JP" altLang="en-US" sz="1300">
              <a:latin typeface="ＭＳ Ｐゴシック"/>
            </a:rPr>
            <a:t>を境に減少傾向にあり、今後も分母の減少が見込まれる。平均値と比べ最も乖離している公債費について、今後も財政運営方針を堅持し改善を進めていく必要がある。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125306</xdr:rowOff>
    </xdr:to>
    <xdr:cxnSp macro="">
      <xdr:nvCxnSpPr>
        <xdr:cNvPr id="133" name="直線コネクタ 132"/>
        <xdr:cNvCxnSpPr/>
      </xdr:nvCxnSpPr>
      <xdr:spPr>
        <a:xfrm>
          <a:off x="4114800" y="1114086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64</xdr:row>
      <xdr:rowOff>168063</xdr:rowOff>
    </xdr:to>
    <xdr:cxnSp macro="">
      <xdr:nvCxnSpPr>
        <xdr:cNvPr id="136" name="直線コネクタ 135"/>
        <xdr:cNvCxnSpPr/>
      </xdr:nvCxnSpPr>
      <xdr:spPr>
        <a:xfrm>
          <a:off x="3225800" y="111086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7" name="フローチャート :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135890</xdr:rowOff>
    </xdr:to>
    <xdr:cxnSp macro="">
      <xdr:nvCxnSpPr>
        <xdr:cNvPr id="139" name="直線コネクタ 138"/>
        <xdr:cNvCxnSpPr/>
      </xdr:nvCxnSpPr>
      <xdr:spPr>
        <a:xfrm>
          <a:off x="2336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64</xdr:row>
      <xdr:rowOff>111760</xdr:rowOff>
    </xdr:to>
    <xdr:cxnSp macro="">
      <xdr:nvCxnSpPr>
        <xdr:cNvPr id="142" name="直線コネクタ 141"/>
        <xdr:cNvCxnSpPr/>
      </xdr:nvCxnSpPr>
      <xdr:spPr>
        <a:xfrm>
          <a:off x="1447800" y="1097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44" name="テキスト ボックス 143"/>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6" name="テキスト ボックス 145"/>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74506</xdr:rowOff>
    </xdr:from>
    <xdr:to>
      <xdr:col>7</xdr:col>
      <xdr:colOff>203200</xdr:colOff>
      <xdr:row>66</xdr:row>
      <xdr:rowOff>4656</xdr:rowOff>
    </xdr:to>
    <xdr:sp macro="" textlink="">
      <xdr:nvSpPr>
        <xdr:cNvPr id="152" name="円/楕円 151"/>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46583</xdr:rowOff>
    </xdr:from>
    <xdr:ext cx="762000" cy="259045"/>
    <xdr:sp macro="" textlink="">
      <xdr:nvSpPr>
        <xdr:cNvPr id="153" name="財政構造の弾力性該当値テキスト"/>
        <xdr:cNvSpPr txBox="1"/>
      </xdr:nvSpPr>
      <xdr:spPr>
        <a:xfrm>
          <a:off x="5041900" y="111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117263</xdr:rowOff>
    </xdr:from>
    <xdr:to>
      <xdr:col>6</xdr:col>
      <xdr:colOff>50800</xdr:colOff>
      <xdr:row>65</xdr:row>
      <xdr:rowOff>47413</xdr:rowOff>
    </xdr:to>
    <xdr:sp macro="" textlink="">
      <xdr:nvSpPr>
        <xdr:cNvPr id="154" name="円/楕円 153"/>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32190</xdr:rowOff>
    </xdr:from>
    <xdr:ext cx="736600" cy="259045"/>
    <xdr:sp macro="" textlink="">
      <xdr:nvSpPr>
        <xdr:cNvPr id="155" name="テキスト ボックス 154"/>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6" name="円/楕円 155"/>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7" name="テキスト ボックス 156"/>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8" name="円/楕円 157"/>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9" name="テキスト ボックス 158"/>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60" name="円/楕円 159"/>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61" name="テキスト ボックス 160"/>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[262,350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当指標を前年度と比較すると</a:t>
          </a:r>
          <a:r>
            <a:rPr kumimoji="1" lang="en-US" altLang="ja-JP" sz="1300">
              <a:latin typeface="ＭＳ Ｐゴシック"/>
            </a:rPr>
            <a:t>11,300</a:t>
          </a:r>
          <a:r>
            <a:rPr kumimoji="1" lang="ja-JP" altLang="en-US" sz="1300">
              <a:latin typeface="ＭＳ Ｐゴシック"/>
            </a:rPr>
            <a:t>円程度増加しており、うち</a:t>
          </a:r>
          <a:r>
            <a:rPr kumimoji="1" lang="en-US" altLang="ja-JP" sz="1300">
              <a:latin typeface="ＭＳ Ｐゴシック"/>
            </a:rPr>
            <a:t>2,600</a:t>
          </a:r>
          <a:r>
            <a:rPr kumimoji="1" lang="ja-JP" altLang="en-US" sz="1300">
              <a:latin typeface="ＭＳ Ｐゴシック"/>
            </a:rPr>
            <a:t>円が分母の人口減少による影響、</a:t>
          </a:r>
          <a:r>
            <a:rPr kumimoji="1" lang="en-US" altLang="ja-JP" sz="1300">
              <a:latin typeface="ＭＳ Ｐゴシック"/>
            </a:rPr>
            <a:t>8,700</a:t>
          </a:r>
          <a:r>
            <a:rPr kumimoji="1" lang="ja-JP" altLang="en-US" sz="1300">
              <a:latin typeface="ＭＳ Ｐゴシック"/>
            </a:rPr>
            <a:t>円が分子の増加による影響である。主に道路の除雪費の影響により維持補修費が増加したことによるものと分析している。類似団体と比較すると物件費・維持補修費が２番目に高く、人件費は前年度と比べ減少しているとはいえ最も高いことから当指標は類似団体内で２番目に高い数値となっている。今後は第３次行政改革大綱に基づく職員定数の適正化に努め、総人件費の削減を図っ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99268</xdr:rowOff>
    </xdr:from>
    <xdr:to>
      <xdr:col>7</xdr:col>
      <xdr:colOff>152400</xdr:colOff>
      <xdr:row>88</xdr:row>
      <xdr:rowOff>18901</xdr:rowOff>
    </xdr:to>
    <xdr:cxnSp macro="">
      <xdr:nvCxnSpPr>
        <xdr:cNvPr id="196" name="直線コネクタ 195"/>
        <xdr:cNvCxnSpPr/>
      </xdr:nvCxnSpPr>
      <xdr:spPr>
        <a:xfrm>
          <a:off x="4114800" y="15015418"/>
          <a:ext cx="838200" cy="9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29373</xdr:rowOff>
    </xdr:from>
    <xdr:ext cx="762000" cy="259045"/>
    <xdr:sp macro="" textlink="">
      <xdr:nvSpPr>
        <xdr:cNvPr id="197" name="人件費・物件費等の状況平均値テキスト"/>
        <xdr:cNvSpPr txBox="1"/>
      </xdr:nvSpPr>
      <xdr:spPr>
        <a:xfrm>
          <a:off x="5041900" y="1408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99268</xdr:rowOff>
    </xdr:from>
    <xdr:to>
      <xdr:col>6</xdr:col>
      <xdr:colOff>0</xdr:colOff>
      <xdr:row>87</xdr:row>
      <xdr:rowOff>104152</xdr:rowOff>
    </xdr:to>
    <xdr:cxnSp macro="">
      <xdr:nvCxnSpPr>
        <xdr:cNvPr id="199" name="直線コネクタ 198"/>
        <xdr:cNvCxnSpPr/>
      </xdr:nvCxnSpPr>
      <xdr:spPr>
        <a:xfrm flipV="1">
          <a:off x="3225800" y="15015418"/>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200" name="フローチャート : 判断 199"/>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201" name="テキスト ボックス 200"/>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83826</xdr:rowOff>
    </xdr:from>
    <xdr:to>
      <xdr:col>4</xdr:col>
      <xdr:colOff>482600</xdr:colOff>
      <xdr:row>87</xdr:row>
      <xdr:rowOff>104152</xdr:rowOff>
    </xdr:to>
    <xdr:cxnSp macro="">
      <xdr:nvCxnSpPr>
        <xdr:cNvPr id="202" name="直線コネクタ 201"/>
        <xdr:cNvCxnSpPr/>
      </xdr:nvCxnSpPr>
      <xdr:spPr>
        <a:xfrm>
          <a:off x="2336800" y="1499997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3" name="フローチャート : 判断 202"/>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4" name="テキスト ボックス 203"/>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61747</xdr:rowOff>
    </xdr:from>
    <xdr:to>
      <xdr:col>3</xdr:col>
      <xdr:colOff>279400</xdr:colOff>
      <xdr:row>87</xdr:row>
      <xdr:rowOff>83826</xdr:rowOff>
    </xdr:to>
    <xdr:cxnSp macro="">
      <xdr:nvCxnSpPr>
        <xdr:cNvPr id="205" name="直線コネクタ 204"/>
        <xdr:cNvCxnSpPr/>
      </xdr:nvCxnSpPr>
      <xdr:spPr>
        <a:xfrm>
          <a:off x="1447800" y="14977897"/>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6" name="フローチャート : 判断 205"/>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7" name="テキスト ボックス 206"/>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8" name="フローチャート : 判断 207"/>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9" name="テキスト ボックス 208"/>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139551</xdr:rowOff>
    </xdr:from>
    <xdr:to>
      <xdr:col>7</xdr:col>
      <xdr:colOff>203200</xdr:colOff>
      <xdr:row>88</xdr:row>
      <xdr:rowOff>69701</xdr:rowOff>
    </xdr:to>
    <xdr:sp macro="" textlink="">
      <xdr:nvSpPr>
        <xdr:cNvPr id="215" name="円/楕円 214"/>
        <xdr:cNvSpPr/>
      </xdr:nvSpPr>
      <xdr:spPr>
        <a:xfrm>
          <a:off x="4902200" y="150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111628</xdr:rowOff>
    </xdr:from>
    <xdr:ext cx="762000" cy="259045"/>
    <xdr:sp macro="" textlink="">
      <xdr:nvSpPr>
        <xdr:cNvPr id="216" name="人件費・物件費等の状況該当値テキスト"/>
        <xdr:cNvSpPr txBox="1"/>
      </xdr:nvSpPr>
      <xdr:spPr>
        <a:xfrm>
          <a:off x="5041900" y="150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262,350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48468</xdr:rowOff>
    </xdr:from>
    <xdr:to>
      <xdr:col>6</xdr:col>
      <xdr:colOff>50800</xdr:colOff>
      <xdr:row>87</xdr:row>
      <xdr:rowOff>150068</xdr:rowOff>
    </xdr:to>
    <xdr:sp macro="" textlink="">
      <xdr:nvSpPr>
        <xdr:cNvPr id="217" name="円/楕円 216"/>
        <xdr:cNvSpPr/>
      </xdr:nvSpPr>
      <xdr:spPr>
        <a:xfrm>
          <a:off x="4064000" y="149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134845</xdr:rowOff>
    </xdr:from>
    <xdr:ext cx="736600" cy="259045"/>
    <xdr:sp macro="" textlink="">
      <xdr:nvSpPr>
        <xdr:cNvPr id="218" name="テキスト ボックス 217"/>
        <xdr:cNvSpPr txBox="1"/>
      </xdr:nvSpPr>
      <xdr:spPr>
        <a:xfrm>
          <a:off x="3733800" y="15050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251,026</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53352</xdr:rowOff>
    </xdr:from>
    <xdr:to>
      <xdr:col>4</xdr:col>
      <xdr:colOff>533400</xdr:colOff>
      <xdr:row>87</xdr:row>
      <xdr:rowOff>154952</xdr:rowOff>
    </xdr:to>
    <xdr:sp macro="" textlink="">
      <xdr:nvSpPr>
        <xdr:cNvPr id="219" name="円/楕円 218"/>
        <xdr:cNvSpPr/>
      </xdr:nvSpPr>
      <xdr:spPr>
        <a:xfrm>
          <a:off x="3175000" y="149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139729</xdr:rowOff>
    </xdr:from>
    <xdr:ext cx="762000" cy="259045"/>
    <xdr:sp macro="" textlink="">
      <xdr:nvSpPr>
        <xdr:cNvPr id="220" name="テキスト ボックス 219"/>
        <xdr:cNvSpPr txBox="1"/>
      </xdr:nvSpPr>
      <xdr:spPr>
        <a:xfrm>
          <a:off x="2844800" y="1505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251,633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33026</xdr:rowOff>
    </xdr:from>
    <xdr:to>
      <xdr:col>3</xdr:col>
      <xdr:colOff>330200</xdr:colOff>
      <xdr:row>87</xdr:row>
      <xdr:rowOff>134626</xdr:rowOff>
    </xdr:to>
    <xdr:sp macro="" textlink="">
      <xdr:nvSpPr>
        <xdr:cNvPr id="221" name="円/楕円 220"/>
        <xdr:cNvSpPr/>
      </xdr:nvSpPr>
      <xdr:spPr>
        <a:xfrm>
          <a:off x="2286000" y="149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119403</xdr:rowOff>
    </xdr:from>
    <xdr:ext cx="762000" cy="259045"/>
    <xdr:sp macro="" textlink="">
      <xdr:nvSpPr>
        <xdr:cNvPr id="222" name="テキスト ボックス 221"/>
        <xdr:cNvSpPr txBox="1"/>
      </xdr:nvSpPr>
      <xdr:spPr>
        <a:xfrm>
          <a:off x="1955800" y="1503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249,106</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10947</xdr:rowOff>
    </xdr:from>
    <xdr:to>
      <xdr:col>2</xdr:col>
      <xdr:colOff>127000</xdr:colOff>
      <xdr:row>87</xdr:row>
      <xdr:rowOff>112547</xdr:rowOff>
    </xdr:to>
    <xdr:sp macro="" textlink="">
      <xdr:nvSpPr>
        <xdr:cNvPr id="223" name="円/楕円 222"/>
        <xdr:cNvSpPr/>
      </xdr:nvSpPr>
      <xdr:spPr>
        <a:xfrm>
          <a:off x="1397000" y="149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97324</xdr:rowOff>
    </xdr:from>
    <xdr:ext cx="762000" cy="259045"/>
    <xdr:sp macro="" textlink="">
      <xdr:nvSpPr>
        <xdr:cNvPr id="224" name="テキスト ボックス 223"/>
        <xdr:cNvSpPr txBox="1"/>
      </xdr:nvSpPr>
      <xdr:spPr>
        <a:xfrm>
          <a:off x="1066800" y="1501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は国家公務員給与削減措置による差異があり</a:t>
          </a:r>
          <a:r>
            <a:rPr kumimoji="1" lang="en-US" altLang="ja-JP" sz="1300">
              <a:latin typeface="ＭＳ Ｐゴシック"/>
            </a:rPr>
            <a:t>100</a:t>
          </a:r>
          <a:r>
            <a:rPr kumimoji="1" lang="ja-JP" altLang="en-US" sz="1300">
              <a:latin typeface="ＭＳ Ｐゴシック"/>
            </a:rPr>
            <a:t>％を超える数値となっていたが、</a:t>
          </a:r>
          <a:r>
            <a:rPr kumimoji="1" lang="en-US" altLang="ja-JP" sz="1300">
              <a:latin typeface="ＭＳ Ｐゴシック"/>
            </a:rPr>
            <a:t>H25</a:t>
          </a:r>
          <a:r>
            <a:rPr kumimoji="1" lang="ja-JP" altLang="en-US" sz="1300">
              <a:latin typeface="ＭＳ Ｐゴシック"/>
            </a:rPr>
            <a:t>以降は横ばい傾向となっている。</a:t>
          </a:r>
          <a:endParaRPr kumimoji="1" lang="en-US" altLang="ja-JP" sz="1300">
            <a:latin typeface="ＭＳ Ｐゴシック"/>
          </a:endParaRPr>
        </a:p>
        <a:p>
          <a:r>
            <a:rPr kumimoji="1" lang="ja-JP" altLang="en-US" sz="1300">
              <a:latin typeface="ＭＳ Ｐゴシック"/>
            </a:rPr>
            <a:t>　類似団体平均と比較すると</a:t>
          </a:r>
          <a:r>
            <a:rPr kumimoji="1" lang="en-US" altLang="ja-JP" sz="1300">
              <a:latin typeface="ＭＳ Ｐゴシック"/>
            </a:rPr>
            <a:t>H28</a:t>
          </a:r>
          <a:r>
            <a:rPr kumimoji="1" lang="ja-JP" altLang="en-US" sz="1300">
              <a:latin typeface="ＭＳ Ｐゴシック"/>
            </a:rPr>
            <a:t>は</a:t>
          </a:r>
          <a:r>
            <a:rPr kumimoji="1" lang="en-US" altLang="ja-JP" sz="1300">
              <a:latin typeface="ＭＳ Ｐゴシック"/>
            </a:rPr>
            <a:t>1.3</a:t>
          </a:r>
          <a:r>
            <a:rPr kumimoji="1" lang="ja-JP" altLang="en-US" sz="1300">
              <a:latin typeface="ＭＳ Ｐゴシック"/>
            </a:rPr>
            <a:t>ポイント差となり５年間で▲</a:t>
          </a:r>
          <a:r>
            <a:rPr kumimoji="1" lang="en-US" altLang="ja-JP" sz="1300">
              <a:latin typeface="ＭＳ Ｐゴシック"/>
            </a:rPr>
            <a:t>3.7</a:t>
          </a:r>
          <a:r>
            <a:rPr kumimoji="1" lang="ja-JP" altLang="en-US" sz="1300">
              <a:latin typeface="ＭＳ Ｐゴシック"/>
            </a:rPr>
            <a:t>ポイント差を縮め順位も</a:t>
          </a:r>
          <a:r>
            <a:rPr kumimoji="1" lang="en-US" altLang="ja-JP" sz="1300">
              <a:latin typeface="ＭＳ Ｐゴシック"/>
            </a:rPr>
            <a:t>19</a:t>
          </a:r>
          <a:r>
            <a:rPr kumimoji="1" lang="ja-JP" altLang="en-US" sz="1300">
              <a:latin typeface="ＭＳ Ｐゴシック"/>
            </a:rPr>
            <a:t>位となった。また、全国町村平均との差は</a:t>
          </a:r>
          <a:r>
            <a:rPr kumimoji="1" lang="en-US" altLang="ja-JP" sz="1300">
              <a:latin typeface="ＭＳ Ｐゴシック"/>
            </a:rPr>
            <a:t>0.1</a:t>
          </a:r>
          <a:r>
            <a:rPr kumimoji="1" lang="ja-JP" altLang="en-US" sz="1300">
              <a:latin typeface="ＭＳ Ｐゴシック"/>
            </a:rPr>
            <a:t>ポイント差であること、広島県内での順位も</a:t>
          </a:r>
          <a:r>
            <a:rPr kumimoji="1" lang="en-US" altLang="ja-JP" sz="1300">
              <a:latin typeface="ＭＳ Ｐゴシック"/>
            </a:rPr>
            <a:t>23</a:t>
          </a:r>
          <a:r>
            <a:rPr kumimoji="1" lang="ja-JP" altLang="en-US" sz="1300">
              <a:latin typeface="ＭＳ Ｐゴシック"/>
            </a:rPr>
            <a:t>市町中９位であり中位に位置していることからも適正な水準と分析している。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85</xdr:row>
      <xdr:rowOff>144357</xdr:rowOff>
    </xdr:to>
    <xdr:cxnSp macro="">
      <xdr:nvCxnSpPr>
        <xdr:cNvPr id="253" name="直線コネクタ 252"/>
        <xdr:cNvCxnSpPr/>
      </xdr:nvCxnSpPr>
      <xdr:spPr>
        <a:xfrm flipV="1">
          <a:off x="17018000" y="13800666"/>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4"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5" name="直線コネクタ 254"/>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50377</xdr:rowOff>
    </xdr:to>
    <xdr:cxnSp macro="">
      <xdr:nvCxnSpPr>
        <xdr:cNvPr id="258" name="直線コネクタ 257"/>
        <xdr:cNvCxnSpPr/>
      </xdr:nvCxnSpPr>
      <xdr:spPr>
        <a:xfrm flipV="1">
          <a:off x="16179800" y="144280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9"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60" name="フローチャート : 判断 259"/>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50377</xdr:rowOff>
    </xdr:to>
    <xdr:cxnSp macro="">
      <xdr:nvCxnSpPr>
        <xdr:cNvPr id="261" name="直線コネクタ 260"/>
        <xdr:cNvCxnSpPr/>
      </xdr:nvCxnSpPr>
      <xdr:spPr>
        <a:xfrm>
          <a:off x="15290800" y="1439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149437</xdr:rowOff>
    </xdr:from>
    <xdr:to>
      <xdr:col>23</xdr:col>
      <xdr:colOff>457200</xdr:colOff>
      <xdr:row>83</xdr:row>
      <xdr:rowOff>79587</xdr:rowOff>
    </xdr:to>
    <xdr:sp macro="" textlink="">
      <xdr:nvSpPr>
        <xdr:cNvPr id="262" name="フローチャート : 判断 261"/>
        <xdr:cNvSpPr/>
      </xdr:nvSpPr>
      <xdr:spPr>
        <a:xfrm>
          <a:off x="161290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89764</xdr:rowOff>
    </xdr:from>
    <xdr:ext cx="736600" cy="259045"/>
    <xdr:sp macro="" textlink="">
      <xdr:nvSpPr>
        <xdr:cNvPr id="263" name="テキスト ボックス 262"/>
        <xdr:cNvSpPr txBox="1"/>
      </xdr:nvSpPr>
      <xdr:spPr>
        <a:xfrm>
          <a:off x="15798800" y="1397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84</xdr:row>
      <xdr:rowOff>74507</xdr:rowOff>
    </xdr:to>
    <xdr:cxnSp macro="">
      <xdr:nvCxnSpPr>
        <xdr:cNvPr id="264" name="直線コネクタ 263"/>
        <xdr:cNvCxnSpPr/>
      </xdr:nvCxnSpPr>
      <xdr:spPr>
        <a:xfrm flipV="1">
          <a:off x="14401800" y="143958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5" name="フローチャート : 判断 264"/>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6" name="テキスト ボックス 265"/>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112607</xdr:rowOff>
    </xdr:to>
    <xdr:cxnSp macro="">
      <xdr:nvCxnSpPr>
        <xdr:cNvPr id="267" name="直線コネクタ 266"/>
        <xdr:cNvCxnSpPr/>
      </xdr:nvCxnSpPr>
      <xdr:spPr>
        <a:xfrm flipV="1">
          <a:off x="13512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68" name="フローチャート : 判断 267"/>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69" name="テキスト ボックス 268"/>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0" name="フローチャート : 判断 269"/>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71" name="テキスト ボックス 270"/>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7" name="円/楕円 276"/>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8"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9" name="円/楕円 278"/>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80" name="テキスト ボックス 279"/>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81" name="円/楕円 280"/>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29650</xdr:rowOff>
    </xdr:from>
    <xdr:ext cx="762000" cy="259045"/>
    <xdr:sp macro="" textlink="">
      <xdr:nvSpPr>
        <xdr:cNvPr id="282" name="テキスト ボックス 281"/>
        <xdr:cNvSpPr txBox="1"/>
      </xdr:nvSpPr>
      <xdr:spPr>
        <a:xfrm>
          <a:off x="149098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83" name="円/楕円 282"/>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84" name="テキスト ボックス 283"/>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5" name="円/楕円 284"/>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6" name="テキスト ボックス 285"/>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当指標は、前年度に比べ</a:t>
          </a:r>
          <a:r>
            <a:rPr kumimoji="1" lang="en-US" altLang="ja-JP" sz="1300">
              <a:latin typeface="ＭＳ Ｐゴシック"/>
            </a:rPr>
            <a:t>0.45</a:t>
          </a:r>
          <a:r>
            <a:rPr kumimoji="1" lang="ja-JP" altLang="en-US" sz="1300">
              <a:latin typeface="ＭＳ Ｐゴシック"/>
            </a:rPr>
            <a:t>ポイント増加し類似団体内最下位となった。増加の主な要因は職員数６人増によるもので、病院事業の指定管理者制度移行に伴い医療職を職種変更により一般会計職員とした事による影響と分析している。</a:t>
          </a:r>
          <a:endParaRPr kumimoji="1" lang="en-US" altLang="ja-JP" sz="1300">
            <a:latin typeface="ＭＳ Ｐゴシック"/>
          </a:endParaRPr>
        </a:p>
        <a:p>
          <a:r>
            <a:rPr kumimoji="1" lang="ja-JP" altLang="en-US" sz="1300">
              <a:latin typeface="ＭＳ Ｐゴシック"/>
            </a:rPr>
            <a:t>　県内順位も下位であることから、今後は昨年度策定した第３次行政改革大綱に基づき、組織力強化と人材の育成により、限られた職員数で運営する効率的な組織を実現するため、組織・機構の見直し、職員の適正配置、職員数の適正化に努め組織のスリム化を図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98107</xdr:rowOff>
    </xdr:from>
    <xdr:to>
      <xdr:col>24</xdr:col>
      <xdr:colOff>558800</xdr:colOff>
      <xdr:row>68</xdr:row>
      <xdr:rowOff>17145</xdr:rowOff>
    </xdr:to>
    <xdr:cxnSp macro="">
      <xdr:nvCxnSpPr>
        <xdr:cNvPr id="321" name="直線コネクタ 320"/>
        <xdr:cNvCxnSpPr/>
      </xdr:nvCxnSpPr>
      <xdr:spPr>
        <a:xfrm>
          <a:off x="16179800" y="1158525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2"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98107</xdr:rowOff>
    </xdr:from>
    <xdr:to>
      <xdr:col>23</xdr:col>
      <xdr:colOff>406400</xdr:colOff>
      <xdr:row>67</xdr:row>
      <xdr:rowOff>108162</xdr:rowOff>
    </xdr:to>
    <xdr:cxnSp macro="">
      <xdr:nvCxnSpPr>
        <xdr:cNvPr id="324" name="直線コネクタ 323"/>
        <xdr:cNvCxnSpPr/>
      </xdr:nvCxnSpPr>
      <xdr:spPr>
        <a:xfrm flipV="1">
          <a:off x="15290800" y="1158525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85619</xdr:rowOff>
    </xdr:from>
    <xdr:to>
      <xdr:col>23</xdr:col>
      <xdr:colOff>457200</xdr:colOff>
      <xdr:row>64</xdr:row>
      <xdr:rowOff>15769</xdr:rowOff>
    </xdr:to>
    <xdr:sp macro="" textlink="">
      <xdr:nvSpPr>
        <xdr:cNvPr id="325" name="フローチャート : 判断 324"/>
        <xdr:cNvSpPr/>
      </xdr:nvSpPr>
      <xdr:spPr>
        <a:xfrm>
          <a:off x="16129000" y="108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25946</xdr:rowOff>
    </xdr:from>
    <xdr:ext cx="736600" cy="259045"/>
    <xdr:sp macro="" textlink="">
      <xdr:nvSpPr>
        <xdr:cNvPr id="326" name="テキスト ボックス 325"/>
        <xdr:cNvSpPr txBox="1"/>
      </xdr:nvSpPr>
      <xdr:spPr>
        <a:xfrm>
          <a:off x="15798800" y="1065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82021</xdr:rowOff>
    </xdr:from>
    <xdr:to>
      <xdr:col>22</xdr:col>
      <xdr:colOff>203200</xdr:colOff>
      <xdr:row>67</xdr:row>
      <xdr:rowOff>108162</xdr:rowOff>
    </xdr:to>
    <xdr:cxnSp macro="">
      <xdr:nvCxnSpPr>
        <xdr:cNvPr id="327" name="直線コネクタ 326"/>
        <xdr:cNvCxnSpPr/>
      </xdr:nvCxnSpPr>
      <xdr:spPr>
        <a:xfrm>
          <a:off x="14401800" y="1156917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75565</xdr:rowOff>
    </xdr:from>
    <xdr:to>
      <xdr:col>22</xdr:col>
      <xdr:colOff>254000</xdr:colOff>
      <xdr:row>64</xdr:row>
      <xdr:rowOff>5715</xdr:rowOff>
    </xdr:to>
    <xdr:sp macro="" textlink="">
      <xdr:nvSpPr>
        <xdr:cNvPr id="328" name="フローチャート : 判断 327"/>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15892</xdr:rowOff>
    </xdr:from>
    <xdr:ext cx="762000" cy="259045"/>
    <xdr:sp macro="" textlink="">
      <xdr:nvSpPr>
        <xdr:cNvPr id="329" name="テキスト ボックス 328"/>
        <xdr:cNvSpPr txBox="1"/>
      </xdr:nvSpPr>
      <xdr:spPr>
        <a:xfrm>
          <a:off x="14909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82021</xdr:rowOff>
    </xdr:from>
    <xdr:to>
      <xdr:col>21</xdr:col>
      <xdr:colOff>0</xdr:colOff>
      <xdr:row>67</xdr:row>
      <xdr:rowOff>146368</xdr:rowOff>
    </xdr:to>
    <xdr:cxnSp macro="">
      <xdr:nvCxnSpPr>
        <xdr:cNvPr id="330" name="直線コネクタ 329"/>
        <xdr:cNvCxnSpPr/>
      </xdr:nvCxnSpPr>
      <xdr:spPr>
        <a:xfrm flipV="1">
          <a:off x="13512800" y="1156917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47413</xdr:rowOff>
    </xdr:from>
    <xdr:to>
      <xdr:col>21</xdr:col>
      <xdr:colOff>50800</xdr:colOff>
      <xdr:row>63</xdr:row>
      <xdr:rowOff>149013</xdr:rowOff>
    </xdr:to>
    <xdr:sp macro="" textlink="">
      <xdr:nvSpPr>
        <xdr:cNvPr id="331" name="フローチャート : 判断 330"/>
        <xdr:cNvSpPr/>
      </xdr:nvSpPr>
      <xdr:spPr>
        <a:xfrm>
          <a:off x="14351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159190</xdr:rowOff>
    </xdr:from>
    <xdr:ext cx="762000" cy="259045"/>
    <xdr:sp macro="" textlink="">
      <xdr:nvSpPr>
        <xdr:cNvPr id="332" name="テキスト ボックス 331"/>
        <xdr:cNvSpPr txBox="1"/>
      </xdr:nvSpPr>
      <xdr:spPr>
        <a:xfrm>
          <a:off x="14020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33" name="フローチャート : 判断 332"/>
        <xdr:cNvSpPr/>
      </xdr:nvSpPr>
      <xdr:spPr>
        <a:xfrm>
          <a:off x="13462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9859</xdr:rowOff>
    </xdr:from>
    <xdr:ext cx="762000" cy="259045"/>
    <xdr:sp macro="" textlink="">
      <xdr:nvSpPr>
        <xdr:cNvPr id="334" name="テキスト ボックス 333"/>
        <xdr:cNvSpPr txBox="1"/>
      </xdr:nvSpPr>
      <xdr:spPr>
        <a:xfrm>
          <a:off x="13131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137795</xdr:rowOff>
    </xdr:from>
    <xdr:to>
      <xdr:col>24</xdr:col>
      <xdr:colOff>609600</xdr:colOff>
      <xdr:row>68</xdr:row>
      <xdr:rowOff>67945</xdr:rowOff>
    </xdr:to>
    <xdr:sp macro="" textlink="">
      <xdr:nvSpPr>
        <xdr:cNvPr id="340" name="円/楕円 339"/>
        <xdr:cNvSpPr/>
      </xdr:nvSpPr>
      <xdr:spPr>
        <a:xfrm>
          <a:off x="16967200" y="116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67</xdr:row>
      <xdr:rowOff>33672</xdr:rowOff>
    </xdr:from>
    <xdr:ext cx="762000" cy="259045"/>
    <xdr:sp macro="" textlink="">
      <xdr:nvSpPr>
        <xdr:cNvPr id="341" name="定員管理の状況該当値テキスト"/>
        <xdr:cNvSpPr txBox="1"/>
      </xdr:nvSpPr>
      <xdr:spPr>
        <a:xfrm>
          <a:off x="17106900" y="115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47307</xdr:rowOff>
    </xdr:from>
    <xdr:to>
      <xdr:col>23</xdr:col>
      <xdr:colOff>457200</xdr:colOff>
      <xdr:row>67</xdr:row>
      <xdr:rowOff>148907</xdr:rowOff>
    </xdr:to>
    <xdr:sp macro="" textlink="">
      <xdr:nvSpPr>
        <xdr:cNvPr id="342" name="円/楕円 341"/>
        <xdr:cNvSpPr/>
      </xdr:nvSpPr>
      <xdr:spPr>
        <a:xfrm>
          <a:off x="16129000" y="115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133684</xdr:rowOff>
    </xdr:from>
    <xdr:ext cx="736600" cy="259045"/>
    <xdr:sp macro="" textlink="">
      <xdr:nvSpPr>
        <xdr:cNvPr id="343" name="テキスト ボックス 342"/>
        <xdr:cNvSpPr txBox="1"/>
      </xdr:nvSpPr>
      <xdr:spPr>
        <a:xfrm>
          <a:off x="15798800" y="1162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57362</xdr:rowOff>
    </xdr:from>
    <xdr:to>
      <xdr:col>22</xdr:col>
      <xdr:colOff>254000</xdr:colOff>
      <xdr:row>67</xdr:row>
      <xdr:rowOff>158962</xdr:rowOff>
    </xdr:to>
    <xdr:sp macro="" textlink="">
      <xdr:nvSpPr>
        <xdr:cNvPr id="344" name="円/楕円 343"/>
        <xdr:cNvSpPr/>
      </xdr:nvSpPr>
      <xdr:spPr>
        <a:xfrm>
          <a:off x="152400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143739</xdr:rowOff>
    </xdr:from>
    <xdr:ext cx="762000" cy="259045"/>
    <xdr:sp macro="" textlink="">
      <xdr:nvSpPr>
        <xdr:cNvPr id="345" name="テキスト ボックス 344"/>
        <xdr:cNvSpPr txBox="1"/>
      </xdr:nvSpPr>
      <xdr:spPr>
        <a:xfrm>
          <a:off x="14909800" y="116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31221</xdr:rowOff>
    </xdr:from>
    <xdr:to>
      <xdr:col>21</xdr:col>
      <xdr:colOff>50800</xdr:colOff>
      <xdr:row>67</xdr:row>
      <xdr:rowOff>132821</xdr:rowOff>
    </xdr:to>
    <xdr:sp macro="" textlink="">
      <xdr:nvSpPr>
        <xdr:cNvPr id="346" name="円/楕円 345"/>
        <xdr:cNvSpPr/>
      </xdr:nvSpPr>
      <xdr:spPr>
        <a:xfrm>
          <a:off x="14351000" y="115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117598</xdr:rowOff>
    </xdr:from>
    <xdr:ext cx="762000" cy="259045"/>
    <xdr:sp macro="" textlink="">
      <xdr:nvSpPr>
        <xdr:cNvPr id="347" name="テキスト ボックス 346"/>
        <xdr:cNvSpPr txBox="1"/>
      </xdr:nvSpPr>
      <xdr:spPr>
        <a:xfrm>
          <a:off x="14020800" y="1160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95568</xdr:rowOff>
    </xdr:from>
    <xdr:to>
      <xdr:col>19</xdr:col>
      <xdr:colOff>533400</xdr:colOff>
      <xdr:row>68</xdr:row>
      <xdr:rowOff>25718</xdr:rowOff>
    </xdr:to>
    <xdr:sp macro="" textlink="">
      <xdr:nvSpPr>
        <xdr:cNvPr id="348" name="円/楕円 347"/>
        <xdr:cNvSpPr/>
      </xdr:nvSpPr>
      <xdr:spPr>
        <a:xfrm>
          <a:off x="13462000" y="115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10495</xdr:rowOff>
    </xdr:from>
    <xdr:ext cx="762000" cy="259045"/>
    <xdr:sp macro="" textlink="">
      <xdr:nvSpPr>
        <xdr:cNvPr id="349" name="テキスト ボックス 348"/>
        <xdr:cNvSpPr txBox="1"/>
      </xdr:nvSpPr>
      <xdr:spPr>
        <a:xfrm>
          <a:off x="13131800" y="1166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0.4</a:t>
          </a:r>
          <a:r>
            <a:rPr kumimoji="1" lang="ja-JP" altLang="en-US" sz="1300">
              <a:latin typeface="ＭＳ Ｐゴシック"/>
            </a:rPr>
            <a:t>ポイント減少した。主な減少要因は、平成</a:t>
          </a:r>
          <a:r>
            <a:rPr kumimoji="1" lang="en-US" altLang="ja-JP" sz="1300">
              <a:latin typeface="ＭＳ Ｐゴシック"/>
            </a:rPr>
            <a:t>5</a:t>
          </a:r>
          <a:r>
            <a:rPr kumimoji="1" lang="ja-JP" altLang="en-US" sz="1300">
              <a:latin typeface="ＭＳ Ｐゴシック"/>
            </a:rPr>
            <a:t>年度頃に国の経済対策を受けて実施した地方単独事業に係る起債の元利償還が完了したことなどによるもので、単年度で▲</a:t>
          </a:r>
          <a:r>
            <a:rPr kumimoji="1" lang="en-US" altLang="ja-JP" sz="1300">
              <a:latin typeface="ＭＳ Ｐゴシック"/>
            </a:rPr>
            <a:t>1.3</a:t>
          </a:r>
          <a:r>
            <a:rPr kumimoji="1" lang="ja-JP" altLang="en-US" sz="1300">
              <a:latin typeface="ＭＳ Ｐゴシック"/>
            </a:rPr>
            <a:t>ポイント減少したことによる。</a:t>
          </a:r>
          <a:endParaRPr kumimoji="1" lang="en-US" altLang="ja-JP" sz="1300">
            <a:latin typeface="ＭＳ Ｐゴシック"/>
          </a:endParaRPr>
        </a:p>
        <a:p>
          <a:r>
            <a:rPr kumimoji="1" lang="ja-JP" altLang="en-US" sz="1300">
              <a:latin typeface="ＭＳ Ｐゴシック"/>
            </a:rPr>
            <a:t>　他団体と比較すると、類似団体内や広島県内においても最下位であることから身の丈に合わない投資を行って来た結果といえる。</a:t>
          </a:r>
          <a:endParaRPr kumimoji="1" lang="en-US" altLang="ja-JP" sz="1300">
            <a:latin typeface="ＭＳ Ｐゴシック"/>
          </a:endParaRPr>
        </a:p>
        <a:p>
          <a:r>
            <a:rPr kumimoji="1" lang="ja-JP" altLang="en-US" sz="1300">
              <a:latin typeface="ＭＳ Ｐゴシック"/>
            </a:rPr>
            <a:t>　経年で見ると、横ばい傾向にあり、近年喫緊の政策課題解消のため多額の借入を行って来たことから今後も暫くこの傾向が続くものと見込まれる。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119380</xdr:rowOff>
    </xdr:from>
    <xdr:to>
      <xdr:col>24</xdr:col>
      <xdr:colOff>558800</xdr:colOff>
      <xdr:row>43</xdr:row>
      <xdr:rowOff>151554</xdr:rowOff>
    </xdr:to>
    <xdr:cxnSp macro="">
      <xdr:nvCxnSpPr>
        <xdr:cNvPr id="383" name="直線コネクタ 382"/>
        <xdr:cNvCxnSpPr/>
      </xdr:nvCxnSpPr>
      <xdr:spPr>
        <a:xfrm flipV="1">
          <a:off x="16179800" y="74917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151554</xdr:rowOff>
    </xdr:from>
    <xdr:to>
      <xdr:col>23</xdr:col>
      <xdr:colOff>406400</xdr:colOff>
      <xdr:row>43</xdr:row>
      <xdr:rowOff>151554</xdr:rowOff>
    </xdr:to>
    <xdr:cxnSp macro="">
      <xdr:nvCxnSpPr>
        <xdr:cNvPr id="386" name="直線コネクタ 385"/>
        <xdr:cNvCxnSpPr/>
      </xdr:nvCxnSpPr>
      <xdr:spPr>
        <a:xfrm>
          <a:off x="15290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84244</xdr:rowOff>
    </xdr:from>
    <xdr:to>
      <xdr:col>23</xdr:col>
      <xdr:colOff>457200</xdr:colOff>
      <xdr:row>41</xdr:row>
      <xdr:rowOff>14394</xdr:rowOff>
    </xdr:to>
    <xdr:sp macro="" textlink="">
      <xdr:nvSpPr>
        <xdr:cNvPr id="387" name="フローチャート : 判断 386"/>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388" name="テキスト ボックス 387"/>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151554</xdr:rowOff>
    </xdr:from>
    <xdr:to>
      <xdr:col>22</xdr:col>
      <xdr:colOff>203200</xdr:colOff>
      <xdr:row>44</xdr:row>
      <xdr:rowOff>20320</xdr:rowOff>
    </xdr:to>
    <xdr:cxnSp macro="">
      <xdr:nvCxnSpPr>
        <xdr:cNvPr id="389" name="直線コネクタ 388"/>
        <xdr:cNvCxnSpPr/>
      </xdr:nvCxnSpPr>
      <xdr:spPr>
        <a:xfrm flipV="1">
          <a:off x="14401800" y="752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90" name="フローチャート :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91" name="テキスト ボックス 39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44450</xdr:rowOff>
    </xdr:to>
    <xdr:cxnSp macro="">
      <xdr:nvCxnSpPr>
        <xdr:cNvPr id="392" name="直線コネクタ 391"/>
        <xdr:cNvCxnSpPr/>
      </xdr:nvCxnSpPr>
      <xdr:spPr>
        <a:xfrm flipV="1">
          <a:off x="13512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5" name="フローチャート : 判断 394"/>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6" name="テキスト ボックス 395"/>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68580</xdr:rowOff>
    </xdr:from>
    <xdr:to>
      <xdr:col>24</xdr:col>
      <xdr:colOff>609600</xdr:colOff>
      <xdr:row>43</xdr:row>
      <xdr:rowOff>170180</xdr:rowOff>
    </xdr:to>
    <xdr:sp macro="" textlink="">
      <xdr:nvSpPr>
        <xdr:cNvPr id="402" name="円/楕円 401"/>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135907</xdr:rowOff>
    </xdr:from>
    <xdr:ext cx="762000" cy="259045"/>
    <xdr:sp macro="" textlink="">
      <xdr:nvSpPr>
        <xdr:cNvPr id="403" name="公債費負担の状況該当値テキスト"/>
        <xdr:cNvSpPr txBox="1"/>
      </xdr:nvSpPr>
      <xdr:spPr>
        <a:xfrm>
          <a:off x="17106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100754</xdr:rowOff>
    </xdr:from>
    <xdr:to>
      <xdr:col>23</xdr:col>
      <xdr:colOff>457200</xdr:colOff>
      <xdr:row>44</xdr:row>
      <xdr:rowOff>30904</xdr:rowOff>
    </xdr:to>
    <xdr:sp macro="" textlink="">
      <xdr:nvSpPr>
        <xdr:cNvPr id="404" name="円/楕円 403"/>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15681</xdr:rowOff>
    </xdr:from>
    <xdr:ext cx="736600" cy="259045"/>
    <xdr:sp macro="" textlink="">
      <xdr:nvSpPr>
        <xdr:cNvPr id="405" name="テキスト ボックス 404"/>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100754</xdr:rowOff>
    </xdr:from>
    <xdr:to>
      <xdr:col>22</xdr:col>
      <xdr:colOff>254000</xdr:colOff>
      <xdr:row>44</xdr:row>
      <xdr:rowOff>30904</xdr:rowOff>
    </xdr:to>
    <xdr:sp macro="" textlink="">
      <xdr:nvSpPr>
        <xdr:cNvPr id="406" name="円/楕円 405"/>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15681</xdr:rowOff>
    </xdr:from>
    <xdr:ext cx="762000" cy="259045"/>
    <xdr:sp macro="" textlink="">
      <xdr:nvSpPr>
        <xdr:cNvPr id="407" name="テキスト ボックス 406"/>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8" name="円/楕円 407"/>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9" name="テキスト ボックス 408"/>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10" name="円/楕円 409"/>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11" name="テキスト ボックス 410"/>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前年度と比較すると、地方債現在高の減少（約▲</a:t>
          </a:r>
          <a:r>
            <a:rPr kumimoji="1" lang="en-US" altLang="ja-JP" sz="1300">
              <a:latin typeface="ＭＳ Ｐゴシック"/>
            </a:rPr>
            <a:t>10.5</a:t>
          </a:r>
          <a:r>
            <a:rPr kumimoji="1" lang="ja-JP" altLang="en-US" sz="1300">
              <a:latin typeface="ＭＳ Ｐゴシック"/>
            </a:rPr>
            <a:t>億円）のほか下水道事業に対する繰出基準の適正化により約▲</a:t>
          </a:r>
          <a:r>
            <a:rPr kumimoji="1" lang="en-US" altLang="ja-JP" sz="1300">
              <a:latin typeface="ＭＳ Ｐゴシック"/>
            </a:rPr>
            <a:t>6</a:t>
          </a:r>
          <a:r>
            <a:rPr kumimoji="1" lang="ja-JP" altLang="en-US" sz="1300">
              <a:latin typeface="ＭＳ Ｐゴシック"/>
            </a:rPr>
            <a:t>ポイント減少したものの、財政調整基金の取崩しなどにより充当可能基金が減少（約▲</a:t>
          </a:r>
          <a:r>
            <a:rPr kumimoji="1" lang="en-US" altLang="ja-JP" sz="1300">
              <a:latin typeface="ＭＳ Ｐゴシック"/>
            </a:rPr>
            <a:t>5.5</a:t>
          </a:r>
          <a:r>
            <a:rPr kumimoji="1" lang="ja-JP" altLang="en-US" sz="1300">
              <a:latin typeface="ＭＳ Ｐゴシック"/>
            </a:rPr>
            <a:t>億円）し約</a:t>
          </a:r>
          <a:r>
            <a:rPr kumimoji="1" lang="en-US" altLang="ja-JP" sz="1300">
              <a:latin typeface="ＭＳ Ｐゴシック"/>
            </a:rPr>
            <a:t>7</a:t>
          </a:r>
          <a:r>
            <a:rPr kumimoji="1" lang="ja-JP" altLang="en-US" sz="1300">
              <a:latin typeface="ＭＳ Ｐゴシック"/>
            </a:rPr>
            <a:t>ポイント増加したため</a:t>
          </a:r>
          <a:r>
            <a:rPr kumimoji="1" lang="en-US" altLang="ja-JP" sz="1300">
              <a:latin typeface="ＭＳ Ｐゴシック"/>
            </a:rPr>
            <a:t>1.4</a:t>
          </a:r>
          <a:r>
            <a:rPr kumimoji="1" lang="ja-JP" altLang="en-US" sz="1300">
              <a:latin typeface="ＭＳ Ｐゴシック"/>
            </a:rPr>
            <a:t>ポイント増加した。広島県平均は財政規模の大きい団体の影響を受け高い比率となっている。他団体と比較し目標を定めるのであれば財政規模が近い団体の平均値である類似団体平均が相応しいと考えてい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67975</xdr:rowOff>
    </xdr:from>
    <xdr:to>
      <xdr:col>24</xdr:col>
      <xdr:colOff>558800</xdr:colOff>
      <xdr:row>19</xdr:row>
      <xdr:rowOff>84062</xdr:rowOff>
    </xdr:to>
    <xdr:cxnSp macro="">
      <xdr:nvCxnSpPr>
        <xdr:cNvPr id="447" name="直線コネクタ 446"/>
        <xdr:cNvCxnSpPr/>
      </xdr:nvCxnSpPr>
      <xdr:spPr>
        <a:xfrm>
          <a:off x="16179800" y="33255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51664</xdr:rowOff>
    </xdr:from>
    <xdr:ext cx="762000" cy="259045"/>
    <xdr:sp macro="" textlink="">
      <xdr:nvSpPr>
        <xdr:cNvPr id="448" name="将来負担の状況平均値テキスト"/>
        <xdr:cNvSpPr txBox="1"/>
      </xdr:nvSpPr>
      <xdr:spPr>
        <a:xfrm>
          <a:off x="17106900" y="262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67975</xdr:rowOff>
    </xdr:from>
    <xdr:to>
      <xdr:col>23</xdr:col>
      <xdr:colOff>406400</xdr:colOff>
      <xdr:row>19</xdr:row>
      <xdr:rowOff>157601</xdr:rowOff>
    </xdr:to>
    <xdr:cxnSp macro="">
      <xdr:nvCxnSpPr>
        <xdr:cNvPr id="450" name="直線コネクタ 449"/>
        <xdr:cNvCxnSpPr/>
      </xdr:nvCxnSpPr>
      <xdr:spPr>
        <a:xfrm flipV="1">
          <a:off x="15290800" y="3325525"/>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118110</xdr:rowOff>
    </xdr:from>
    <xdr:to>
      <xdr:col>23</xdr:col>
      <xdr:colOff>457200</xdr:colOff>
      <xdr:row>16</xdr:row>
      <xdr:rowOff>48260</xdr:rowOff>
    </xdr:to>
    <xdr:sp macro="" textlink="">
      <xdr:nvSpPr>
        <xdr:cNvPr id="451" name="フローチャート : 判断 450"/>
        <xdr:cNvSpPr/>
      </xdr:nvSpPr>
      <xdr:spPr>
        <a:xfrm>
          <a:off x="16129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58437</xdr:rowOff>
    </xdr:from>
    <xdr:ext cx="736600" cy="259045"/>
    <xdr:sp macro="" textlink="">
      <xdr:nvSpPr>
        <xdr:cNvPr id="452" name="テキスト ボックス 451"/>
        <xdr:cNvSpPr txBox="1"/>
      </xdr:nvSpPr>
      <xdr:spPr>
        <a:xfrm>
          <a:off x="15798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157601</xdr:rowOff>
    </xdr:from>
    <xdr:to>
      <xdr:col>22</xdr:col>
      <xdr:colOff>203200</xdr:colOff>
      <xdr:row>20</xdr:row>
      <xdr:rowOff>98758</xdr:rowOff>
    </xdr:to>
    <xdr:cxnSp macro="">
      <xdr:nvCxnSpPr>
        <xdr:cNvPr id="453" name="直線コネクタ 452"/>
        <xdr:cNvCxnSpPr/>
      </xdr:nvCxnSpPr>
      <xdr:spPr>
        <a:xfrm flipV="1">
          <a:off x="14401800" y="341515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90291</xdr:rowOff>
    </xdr:from>
    <xdr:to>
      <xdr:col>22</xdr:col>
      <xdr:colOff>254000</xdr:colOff>
      <xdr:row>17</xdr:row>
      <xdr:rowOff>20441</xdr:rowOff>
    </xdr:to>
    <xdr:sp macro="" textlink="">
      <xdr:nvSpPr>
        <xdr:cNvPr id="454" name="フローチャート : 判断 453"/>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30618</xdr:rowOff>
    </xdr:from>
    <xdr:ext cx="762000" cy="259045"/>
    <xdr:sp macro="" textlink="">
      <xdr:nvSpPr>
        <xdr:cNvPr id="455" name="テキスト ボックス 454"/>
        <xdr:cNvSpPr txBox="1"/>
      </xdr:nvSpPr>
      <xdr:spPr>
        <a:xfrm>
          <a:off x="14909800" y="26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98758</xdr:rowOff>
    </xdr:from>
    <xdr:to>
      <xdr:col>21</xdr:col>
      <xdr:colOff>0</xdr:colOff>
      <xdr:row>21</xdr:row>
      <xdr:rowOff>85876</xdr:rowOff>
    </xdr:to>
    <xdr:cxnSp macro="">
      <xdr:nvCxnSpPr>
        <xdr:cNvPr id="456" name="直線コネクタ 455"/>
        <xdr:cNvCxnSpPr/>
      </xdr:nvCxnSpPr>
      <xdr:spPr>
        <a:xfrm flipV="1">
          <a:off x="13512800" y="3527758"/>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23404</xdr:rowOff>
    </xdr:from>
    <xdr:to>
      <xdr:col>21</xdr:col>
      <xdr:colOff>50800</xdr:colOff>
      <xdr:row>17</xdr:row>
      <xdr:rowOff>125004</xdr:rowOff>
    </xdr:to>
    <xdr:sp macro="" textlink="">
      <xdr:nvSpPr>
        <xdr:cNvPr id="457" name="フローチャート : 判断 456"/>
        <xdr:cNvSpPr/>
      </xdr:nvSpPr>
      <xdr:spPr>
        <a:xfrm>
          <a:off x="14351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135181</xdr:rowOff>
    </xdr:from>
    <xdr:ext cx="762000" cy="259045"/>
    <xdr:sp macro="" textlink="">
      <xdr:nvSpPr>
        <xdr:cNvPr id="458" name="テキスト ボックス 457"/>
        <xdr:cNvSpPr txBox="1"/>
      </xdr:nvSpPr>
      <xdr:spPr>
        <a:xfrm>
          <a:off x="14020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3629</xdr:rowOff>
    </xdr:from>
    <xdr:to>
      <xdr:col>19</xdr:col>
      <xdr:colOff>533400</xdr:colOff>
      <xdr:row>18</xdr:row>
      <xdr:rowOff>105229</xdr:rowOff>
    </xdr:to>
    <xdr:sp macro="" textlink="">
      <xdr:nvSpPr>
        <xdr:cNvPr id="459" name="フローチャート : 判断 458"/>
        <xdr:cNvSpPr/>
      </xdr:nvSpPr>
      <xdr:spPr>
        <a:xfrm>
          <a:off x="13462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115406</xdr:rowOff>
    </xdr:from>
    <xdr:ext cx="762000" cy="259045"/>
    <xdr:sp macro="" textlink="">
      <xdr:nvSpPr>
        <xdr:cNvPr id="460" name="テキスト ボックス 459"/>
        <xdr:cNvSpPr txBox="1"/>
      </xdr:nvSpPr>
      <xdr:spPr>
        <a:xfrm>
          <a:off x="13131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33262</xdr:rowOff>
    </xdr:from>
    <xdr:to>
      <xdr:col>24</xdr:col>
      <xdr:colOff>609600</xdr:colOff>
      <xdr:row>19</xdr:row>
      <xdr:rowOff>134862</xdr:rowOff>
    </xdr:to>
    <xdr:sp macro="" textlink="">
      <xdr:nvSpPr>
        <xdr:cNvPr id="466" name="円/楕円 465"/>
        <xdr:cNvSpPr/>
      </xdr:nvSpPr>
      <xdr:spPr>
        <a:xfrm>
          <a:off x="169672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5339</xdr:rowOff>
    </xdr:from>
    <xdr:ext cx="762000" cy="259045"/>
    <xdr:sp macro="" textlink="">
      <xdr:nvSpPr>
        <xdr:cNvPr id="467" name="将来負担の状況該当値テキスト"/>
        <xdr:cNvSpPr txBox="1"/>
      </xdr:nvSpPr>
      <xdr:spPr>
        <a:xfrm>
          <a:off x="17106900" y="326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17175</xdr:rowOff>
    </xdr:from>
    <xdr:to>
      <xdr:col>23</xdr:col>
      <xdr:colOff>457200</xdr:colOff>
      <xdr:row>19</xdr:row>
      <xdr:rowOff>118775</xdr:rowOff>
    </xdr:to>
    <xdr:sp macro="" textlink="">
      <xdr:nvSpPr>
        <xdr:cNvPr id="468" name="円/楕円 467"/>
        <xdr:cNvSpPr/>
      </xdr:nvSpPr>
      <xdr:spPr>
        <a:xfrm>
          <a:off x="161290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103552</xdr:rowOff>
    </xdr:from>
    <xdr:ext cx="736600" cy="259045"/>
    <xdr:sp macro="" textlink="">
      <xdr:nvSpPr>
        <xdr:cNvPr id="469" name="テキスト ボックス 468"/>
        <xdr:cNvSpPr txBox="1"/>
      </xdr:nvSpPr>
      <xdr:spPr>
        <a:xfrm>
          <a:off x="15798800" y="336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106801</xdr:rowOff>
    </xdr:from>
    <xdr:to>
      <xdr:col>22</xdr:col>
      <xdr:colOff>254000</xdr:colOff>
      <xdr:row>20</xdr:row>
      <xdr:rowOff>36951</xdr:rowOff>
    </xdr:to>
    <xdr:sp macro="" textlink="">
      <xdr:nvSpPr>
        <xdr:cNvPr id="470" name="円/楕円 469"/>
        <xdr:cNvSpPr/>
      </xdr:nvSpPr>
      <xdr:spPr>
        <a:xfrm>
          <a:off x="15240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21728</xdr:rowOff>
    </xdr:from>
    <xdr:ext cx="762000" cy="259045"/>
    <xdr:sp macro="" textlink="">
      <xdr:nvSpPr>
        <xdr:cNvPr id="471" name="テキスト ボックス 470"/>
        <xdr:cNvSpPr txBox="1"/>
      </xdr:nvSpPr>
      <xdr:spPr>
        <a:xfrm>
          <a:off x="14909800" y="34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47958</xdr:rowOff>
    </xdr:from>
    <xdr:to>
      <xdr:col>21</xdr:col>
      <xdr:colOff>50800</xdr:colOff>
      <xdr:row>20</xdr:row>
      <xdr:rowOff>149558</xdr:rowOff>
    </xdr:to>
    <xdr:sp macro="" textlink="">
      <xdr:nvSpPr>
        <xdr:cNvPr id="472" name="円/楕円 471"/>
        <xdr:cNvSpPr/>
      </xdr:nvSpPr>
      <xdr:spPr>
        <a:xfrm>
          <a:off x="14351000" y="34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134335</xdr:rowOff>
    </xdr:from>
    <xdr:ext cx="762000" cy="259045"/>
    <xdr:sp macro="" textlink="">
      <xdr:nvSpPr>
        <xdr:cNvPr id="473" name="テキスト ボックス 472"/>
        <xdr:cNvSpPr txBox="1"/>
      </xdr:nvSpPr>
      <xdr:spPr>
        <a:xfrm>
          <a:off x="14020800" y="356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35076</xdr:rowOff>
    </xdr:from>
    <xdr:to>
      <xdr:col>19</xdr:col>
      <xdr:colOff>533400</xdr:colOff>
      <xdr:row>21</xdr:row>
      <xdr:rowOff>136676</xdr:rowOff>
    </xdr:to>
    <xdr:sp macro="" textlink="">
      <xdr:nvSpPr>
        <xdr:cNvPr id="474" name="円/楕円 473"/>
        <xdr:cNvSpPr/>
      </xdr:nvSpPr>
      <xdr:spPr>
        <a:xfrm>
          <a:off x="13462000" y="36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121453</xdr:rowOff>
    </xdr:from>
    <xdr:ext cx="762000" cy="259045"/>
    <xdr:sp macro="" textlink="">
      <xdr:nvSpPr>
        <xdr:cNvPr id="475" name="テキスト ボックス 474"/>
        <xdr:cNvSpPr txBox="1"/>
      </xdr:nvSpPr>
      <xdr:spPr>
        <a:xfrm>
          <a:off x="13131800" y="37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決算経常収支比率の内数である当指標は、前年度に比べ</a:t>
          </a:r>
          <a:r>
            <a:rPr kumimoji="1" lang="en-US" altLang="ja-JP" sz="1300">
              <a:latin typeface="ＭＳ Ｐゴシック"/>
            </a:rPr>
            <a:t>0.3</a:t>
          </a:r>
          <a:r>
            <a:rPr kumimoji="1" lang="ja-JP" altLang="en-US" sz="1300">
              <a:latin typeface="ＭＳ Ｐゴシック"/>
            </a:rPr>
            <a:t>ポイント増加し</a:t>
          </a:r>
          <a:r>
            <a:rPr kumimoji="1" lang="en-US" altLang="ja-JP" sz="1300">
              <a:latin typeface="ＭＳ Ｐゴシック"/>
            </a:rPr>
            <a:t>24.6</a:t>
          </a:r>
          <a:r>
            <a:rPr kumimoji="1" lang="ja-JP" altLang="en-US" sz="1300">
              <a:latin typeface="ＭＳ Ｐゴシック"/>
            </a:rPr>
            <a:t>％となった。類似団体と比較すると常備消防を広域化してないことや本町の面積が中国地方一の町村であり職員数が多いことによる影響等により</a:t>
          </a:r>
          <a:r>
            <a:rPr kumimoji="1" lang="en-US" altLang="ja-JP" sz="1300">
              <a:latin typeface="ＭＳ Ｐゴシック"/>
            </a:rPr>
            <a:t>2.5</a:t>
          </a:r>
          <a:r>
            <a:rPr kumimoji="1" lang="ja-JP" altLang="en-US" sz="1300">
              <a:latin typeface="ＭＳ Ｐゴシック"/>
            </a:rPr>
            <a:t>ポイント高くなっている。横ばい傾向にあることから、今後は第３次行政改革大綱に基づき組織・機構を見直し、職員の適正配置、職員数の適正化に努めていく。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39370</xdr:rowOff>
    </xdr:to>
    <xdr:cxnSp macro="">
      <xdr:nvCxnSpPr>
        <xdr:cNvPr id="66" name="直線コネクタ 65"/>
        <xdr:cNvCxnSpPr/>
      </xdr:nvCxnSpPr>
      <xdr:spPr>
        <a:xfrm>
          <a:off x="3987800" y="636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16510</xdr:rowOff>
    </xdr:to>
    <xdr:cxnSp macro="">
      <xdr:nvCxnSpPr>
        <xdr:cNvPr id="69" name="直線コネクタ 68"/>
        <xdr:cNvCxnSpPr/>
      </xdr:nvCxnSpPr>
      <xdr:spPr>
        <a:xfrm>
          <a:off x="3098800" y="636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110490</xdr:rowOff>
    </xdr:from>
    <xdr:to>
      <xdr:col>5</xdr:col>
      <xdr:colOff>600075</xdr:colOff>
      <xdr:row>36</xdr:row>
      <xdr:rowOff>40640</xdr:rowOff>
    </xdr:to>
    <xdr:sp macro="" textlink="">
      <xdr:nvSpPr>
        <xdr:cNvPr id="70" name="フローチャート :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16510</xdr:rowOff>
    </xdr:to>
    <xdr:cxnSp macro="">
      <xdr:nvCxnSpPr>
        <xdr:cNvPr id="72" name="直線コネクタ 71"/>
        <xdr:cNvCxnSpPr/>
      </xdr:nvCxnSpPr>
      <xdr:spPr>
        <a:xfrm>
          <a:off x="2209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16510</xdr:rowOff>
    </xdr:to>
    <xdr:cxnSp macro="">
      <xdr:nvCxnSpPr>
        <xdr:cNvPr id="75" name="直線コネクタ 74"/>
        <xdr:cNvCxnSpPr/>
      </xdr:nvCxnSpPr>
      <xdr:spPr>
        <a:xfrm flipV="1">
          <a:off x="1320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118110</xdr:rowOff>
    </xdr:from>
    <xdr:to>
      <xdr:col>3</xdr:col>
      <xdr:colOff>193675</xdr:colOff>
      <xdr:row>36</xdr:row>
      <xdr:rowOff>48260</xdr:rowOff>
    </xdr:to>
    <xdr:sp macro="" textlink="">
      <xdr:nvSpPr>
        <xdr:cNvPr id="76" name="フローチャート :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78" name="フローチャート :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H28</a:t>
          </a:r>
          <a:r>
            <a:rPr kumimoji="1" lang="ja-JP" altLang="en-US" sz="1300" baseline="0">
              <a:latin typeface="ＭＳ Ｐゴシック"/>
            </a:rPr>
            <a:t>決算の比率は前年度決算と比べ</a:t>
          </a:r>
          <a:r>
            <a:rPr kumimoji="1" lang="en-US" altLang="ja-JP" sz="1300" baseline="0">
              <a:latin typeface="ＭＳ Ｐゴシック"/>
            </a:rPr>
            <a:t>1.2</a:t>
          </a:r>
          <a:r>
            <a:rPr kumimoji="1" lang="ja-JP" altLang="en-US" sz="1300" baseline="0">
              <a:latin typeface="ＭＳ Ｐゴシック"/>
            </a:rPr>
            <a:t>ポイント増加により悪化した。主な要因は、基幹業務をクラウド化したことなどによる総務管理費の増加が影響していると分析している。当比率は県平均・全国平均や類似団体平均と比べても差異の少ない指標であり、経年で見ると横ばいから逓増傾向に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132443</xdr:rowOff>
    </xdr:to>
    <xdr:cxnSp macro="">
      <xdr:nvCxnSpPr>
        <xdr:cNvPr id="129" name="直線コネクタ 128"/>
        <xdr:cNvCxnSpPr/>
      </xdr:nvCxnSpPr>
      <xdr:spPr>
        <a:xfrm>
          <a:off x="15671800" y="27450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78014</xdr:rowOff>
    </xdr:to>
    <xdr:cxnSp macro="">
      <xdr:nvCxnSpPr>
        <xdr:cNvPr id="132" name="直線コネクタ 131"/>
        <xdr:cNvCxnSpPr/>
      </xdr:nvCxnSpPr>
      <xdr:spPr>
        <a:xfrm flipV="1">
          <a:off x="14782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78014</xdr:rowOff>
    </xdr:to>
    <xdr:cxnSp macro="">
      <xdr:nvCxnSpPr>
        <xdr:cNvPr id="135" name="直線コネクタ 134"/>
        <xdr:cNvCxnSpPr/>
      </xdr:nvCxnSpPr>
      <xdr:spPr>
        <a:xfrm>
          <a:off x="13893800" y="2690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6" name="フローチャート : 判断 135"/>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37" name="テキスト ボックス 136"/>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118836</xdr:rowOff>
    </xdr:to>
    <xdr:cxnSp macro="">
      <xdr:nvCxnSpPr>
        <xdr:cNvPr id="138" name="直線コネクタ 137"/>
        <xdr:cNvCxnSpPr/>
      </xdr:nvCxnSpPr>
      <xdr:spPr>
        <a:xfrm>
          <a:off x="13004800" y="2625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8" name="円/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0" name="円/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本町は福祉事務所設置町であることから生活保護費に係る経費の有無と財源の差異により類似団体と比べ高い比率となっている。</a:t>
          </a:r>
          <a:r>
            <a:rPr kumimoji="1" lang="en-US" altLang="ja-JP" sz="1300">
              <a:latin typeface="ＭＳ Ｐゴシック"/>
            </a:rPr>
            <a:t>H28</a:t>
          </a:r>
          <a:r>
            <a:rPr kumimoji="1" lang="ja-JP" altLang="en-US" sz="1300">
              <a:latin typeface="ＭＳ Ｐゴシック"/>
            </a:rPr>
            <a:t>決算の比率を前年度と比較すると</a:t>
          </a:r>
          <a:r>
            <a:rPr kumimoji="1" lang="en-US" altLang="ja-JP" sz="1300">
              <a:latin typeface="ＭＳ Ｐゴシック"/>
            </a:rPr>
            <a:t>0.5</a:t>
          </a:r>
          <a:r>
            <a:rPr kumimoji="1" lang="ja-JP" altLang="en-US" sz="1300">
              <a:latin typeface="ＭＳ Ｐゴシック"/>
            </a:rPr>
            <a:t>ポイント増加となった。主な要因は自立支援給付事業などの伸びによる社会福祉費増加の影響と分析している。なお、制度改正により</a:t>
          </a:r>
          <a:r>
            <a:rPr kumimoji="1" lang="en-US" altLang="ja-JP" sz="1300">
              <a:latin typeface="ＭＳ Ｐゴシック"/>
            </a:rPr>
            <a:t>H29</a:t>
          </a:r>
          <a:r>
            <a:rPr kumimoji="1" lang="ja-JP" altLang="en-US" sz="1300">
              <a:latin typeface="ＭＳ Ｐゴシック"/>
            </a:rPr>
            <a:t>からは生活保護費に係る財源の差異が解消されることから類似団体の比率に近づくものと想定している。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58</xdr:row>
      <xdr:rowOff>88900</xdr:rowOff>
    </xdr:to>
    <xdr:cxnSp macro="">
      <xdr:nvCxnSpPr>
        <xdr:cNvPr id="190" name="直線コネクタ 189"/>
        <xdr:cNvCxnSpPr/>
      </xdr:nvCxnSpPr>
      <xdr:spPr>
        <a:xfrm>
          <a:off x="3987800" y="9937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165100</xdr:rowOff>
    </xdr:to>
    <xdr:cxnSp macro="">
      <xdr:nvCxnSpPr>
        <xdr:cNvPr id="193" name="直線コネクタ 192"/>
        <xdr:cNvCxnSpPr/>
      </xdr:nvCxnSpPr>
      <xdr:spPr>
        <a:xfrm>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4" name="フローチャート :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107950</xdr:rowOff>
    </xdr:to>
    <xdr:cxnSp macro="">
      <xdr:nvCxnSpPr>
        <xdr:cNvPr id="196" name="直線コネクタ 195"/>
        <xdr:cNvCxnSpPr/>
      </xdr:nvCxnSpPr>
      <xdr:spPr>
        <a:xfrm>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69850</xdr:rowOff>
    </xdr:to>
    <xdr:cxnSp macro="">
      <xdr:nvCxnSpPr>
        <xdr:cNvPr id="199" name="直線コネクタ 198"/>
        <xdr:cNvCxnSpPr/>
      </xdr:nvCxnSpPr>
      <xdr:spPr>
        <a:xfrm>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57150</xdr:rowOff>
    </xdr:from>
    <xdr:to>
      <xdr:col>3</xdr:col>
      <xdr:colOff>193675</xdr:colOff>
      <xdr:row>56</xdr:row>
      <xdr:rowOff>158750</xdr:rowOff>
    </xdr:to>
    <xdr:sp macro="" textlink="">
      <xdr:nvSpPr>
        <xdr:cNvPr id="200" name="フローチャート : 判断 199"/>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01" name="テキスト ボックス 20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9" name="円/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11" name="円/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12" name="テキスト ボックス 211"/>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3" name="円/楕円 212"/>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4" name="テキスト ボックス 213"/>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7" name="円/楕円 216"/>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8" name="テキスト ボックス 217"/>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決算の比率は前年度決算と比べ</a:t>
          </a:r>
          <a:r>
            <a:rPr kumimoji="1" lang="en-US" altLang="ja-JP" sz="1300">
              <a:latin typeface="ＭＳ Ｐゴシック"/>
            </a:rPr>
            <a:t>1.9</a:t>
          </a:r>
          <a:r>
            <a:rPr kumimoji="1" lang="ja-JP" altLang="en-US" sz="1300">
              <a:latin typeface="ＭＳ Ｐゴシック"/>
            </a:rPr>
            <a:t>ポイント増加により悪化した。主な要因は、土木費における維持補修費の伸びが大きいことから町が管理する道路の除雪費が例年と比べ増嵩したことによるものと分析している。</a:t>
          </a:r>
          <a:r>
            <a:rPr kumimoji="1" lang="en-US" altLang="ja-JP" sz="1300">
              <a:latin typeface="ＭＳ Ｐゴシック"/>
            </a:rPr>
            <a:t>H29</a:t>
          </a:r>
          <a:r>
            <a:rPr kumimoji="1" lang="ja-JP" altLang="en-US" sz="1300">
              <a:latin typeface="ＭＳ Ｐゴシック"/>
            </a:rPr>
            <a:t>も降雪が多く除雪費の３月補正を余儀なくされていること、公共施設の老朽化の問題などから今後も維持補修費の増加による逓増傾向が続くものと分析している。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100330</xdr:rowOff>
    </xdr:to>
    <xdr:cxnSp macro="">
      <xdr:nvCxnSpPr>
        <xdr:cNvPr id="251" name="直線コネクタ 250"/>
        <xdr:cNvCxnSpPr/>
      </xdr:nvCxnSpPr>
      <xdr:spPr>
        <a:xfrm>
          <a:off x="15671800" y="97282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127000</xdr:rowOff>
    </xdr:to>
    <xdr:cxnSp macro="">
      <xdr:nvCxnSpPr>
        <xdr:cNvPr id="254" name="直線コネクタ 253"/>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165100</xdr:rowOff>
    </xdr:to>
    <xdr:cxnSp macro="">
      <xdr:nvCxnSpPr>
        <xdr:cNvPr id="257" name="直線コネクタ 256"/>
        <xdr:cNvCxnSpPr/>
      </xdr:nvCxnSpPr>
      <xdr:spPr>
        <a:xfrm flipV="1">
          <a:off x="13893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165100</xdr:rowOff>
    </xdr:to>
    <xdr:cxnSp macro="">
      <xdr:nvCxnSpPr>
        <xdr:cNvPr id="260" name="直線コネクタ 259"/>
        <xdr:cNvCxnSpPr/>
      </xdr:nvCxnSpPr>
      <xdr:spPr>
        <a:xfrm>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4" name="テキスト ボックス 26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66057</xdr:rowOff>
    </xdr:from>
    <xdr:ext cx="762000" cy="259045"/>
    <xdr:sp macro="" textlink="">
      <xdr:nvSpPr>
        <xdr:cNvPr id="271" name="その他該当値テキスト"/>
        <xdr:cNvSpPr txBox="1"/>
      </xdr:nvSpPr>
      <xdr:spPr>
        <a:xfrm>
          <a:off x="165989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決算の比率は前年度決算と比べ▲</a:t>
          </a:r>
          <a:r>
            <a:rPr kumimoji="1" lang="en-US" altLang="ja-JP" sz="1300">
              <a:latin typeface="ＭＳ Ｐゴシック"/>
            </a:rPr>
            <a:t>1.5</a:t>
          </a:r>
          <a:r>
            <a:rPr kumimoji="1" lang="ja-JP" altLang="en-US" sz="1300">
              <a:latin typeface="ＭＳ Ｐゴシック"/>
            </a:rPr>
            <a:t>ポイント減少により良化した。主な要因は、指定管理者制度の導入により病院企業会計への補助金が減少したことによるものと分析している。当比率は県平均・全国平均や類似団体平均と比べ経常的に低い比率となっており、類似団体内順位も２位となっているが、これは本町の常備消防が広域化されてないことによる影響と分析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100330</xdr:rowOff>
    </xdr:from>
    <xdr:to>
      <xdr:col>24</xdr:col>
      <xdr:colOff>31750</xdr:colOff>
      <xdr:row>34</xdr:row>
      <xdr:rowOff>43180</xdr:rowOff>
    </xdr:to>
    <xdr:cxnSp macro="">
      <xdr:nvCxnSpPr>
        <xdr:cNvPr id="312" name="直線コネクタ 311"/>
        <xdr:cNvCxnSpPr/>
      </xdr:nvCxnSpPr>
      <xdr:spPr>
        <a:xfrm flipV="1">
          <a:off x="15671800" y="5758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43180</xdr:rowOff>
    </xdr:to>
    <xdr:cxnSp macro="">
      <xdr:nvCxnSpPr>
        <xdr:cNvPr id="315" name="直線コネクタ 314"/>
        <xdr:cNvCxnSpPr/>
      </xdr:nvCxnSpPr>
      <xdr:spPr>
        <a:xfrm>
          <a:off x="14782800" y="582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168910</xdr:rowOff>
    </xdr:from>
    <xdr:to>
      <xdr:col>21</xdr:col>
      <xdr:colOff>361950</xdr:colOff>
      <xdr:row>34</xdr:row>
      <xdr:rowOff>104140</xdr:rowOff>
    </xdr:to>
    <xdr:cxnSp macro="">
      <xdr:nvCxnSpPr>
        <xdr:cNvPr id="318" name="直線コネクタ 317"/>
        <xdr:cNvCxnSpPr/>
      </xdr:nvCxnSpPr>
      <xdr:spPr>
        <a:xfrm flipV="1">
          <a:off x="13893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104140</xdr:rowOff>
    </xdr:to>
    <xdr:cxnSp macro="">
      <xdr:nvCxnSpPr>
        <xdr:cNvPr id="321" name="直線コネクタ 320"/>
        <xdr:cNvCxnSpPr/>
      </xdr:nvCxnSpPr>
      <xdr:spPr>
        <a:xfrm>
          <a:off x="13004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2" name="フローチャート : 判断 321"/>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3" name="テキスト ボックス 322"/>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24" name="フローチャート : 判断 323"/>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25" name="テキスト ボックス 324"/>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49530</xdr:rowOff>
    </xdr:from>
    <xdr:to>
      <xdr:col>24</xdr:col>
      <xdr:colOff>82550</xdr:colOff>
      <xdr:row>33</xdr:row>
      <xdr:rowOff>151130</xdr:rowOff>
    </xdr:to>
    <xdr:sp macro="" textlink="">
      <xdr:nvSpPr>
        <xdr:cNvPr id="331" name="円/楕円 330"/>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66057</xdr:rowOff>
    </xdr:from>
    <xdr:ext cx="762000" cy="259045"/>
    <xdr:sp macro="" textlink="">
      <xdr:nvSpPr>
        <xdr:cNvPr id="332"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33" name="円/楕円 332"/>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4" name="テキスト ボックス 333"/>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35" name="円/楕円 334"/>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6" name="テキスト ボックス 335"/>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7" name="円/楕円 336"/>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8" name="テキスト ボックス 337"/>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9" name="円/楕円 338"/>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40" name="テキスト ボックス 339"/>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決算の比率は前年度と比べプライマリーバランスの黒字化を目標とする事業の進度調整による起債借入抑制により▲</a:t>
          </a:r>
          <a:r>
            <a:rPr kumimoji="1" lang="en-US" altLang="ja-JP" sz="1300">
              <a:latin typeface="ＭＳ Ｐゴシック"/>
            </a:rPr>
            <a:t>0.8</a:t>
          </a:r>
          <a:r>
            <a:rPr kumimoji="1" lang="ja-JP" altLang="en-US" sz="1300">
              <a:latin typeface="ＭＳ Ｐゴシック"/>
            </a:rPr>
            <a:t>ポイント下がり良化した。類似団体との比較においては、最下位は変わらなかったものの比較対象団体が変わったため平均値との差が開いた。また、普通交付税の合併特例加算縮減により、今後更に一般財源の減少が見込まれることから、現在の財政運営方針を堅持していく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146050</xdr:rowOff>
    </xdr:from>
    <xdr:to>
      <xdr:col>7</xdr:col>
      <xdr:colOff>15875</xdr:colOff>
      <xdr:row>82</xdr:row>
      <xdr:rowOff>35561</xdr:rowOff>
    </xdr:to>
    <xdr:cxnSp macro="">
      <xdr:nvCxnSpPr>
        <xdr:cNvPr id="373" name="直線コネクタ 372"/>
        <xdr:cNvCxnSpPr/>
      </xdr:nvCxnSpPr>
      <xdr:spPr>
        <a:xfrm flipV="1">
          <a:off x="3987800" y="14033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82</xdr:row>
      <xdr:rowOff>20320</xdr:rowOff>
    </xdr:from>
    <xdr:to>
      <xdr:col>5</xdr:col>
      <xdr:colOff>549275</xdr:colOff>
      <xdr:row>82</xdr:row>
      <xdr:rowOff>35561</xdr:rowOff>
    </xdr:to>
    <xdr:cxnSp macro="">
      <xdr:nvCxnSpPr>
        <xdr:cNvPr id="376" name="直線コネクタ 375"/>
        <xdr:cNvCxnSpPr/>
      </xdr:nvCxnSpPr>
      <xdr:spPr>
        <a:xfrm>
          <a:off x="3098800" y="14079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77" name="フローチャート : 判断 376"/>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78" name="テキスト ボックス 377"/>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82</xdr:row>
      <xdr:rowOff>20320</xdr:rowOff>
    </xdr:from>
    <xdr:to>
      <xdr:col>4</xdr:col>
      <xdr:colOff>346075</xdr:colOff>
      <xdr:row>82</xdr:row>
      <xdr:rowOff>50800</xdr:rowOff>
    </xdr:to>
    <xdr:cxnSp macro="">
      <xdr:nvCxnSpPr>
        <xdr:cNvPr id="379" name="直線コネクタ 378"/>
        <xdr:cNvCxnSpPr/>
      </xdr:nvCxnSpPr>
      <xdr:spPr>
        <a:xfrm flipV="1">
          <a:off x="2209800" y="1407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0" name="フローチャート : 判断 379"/>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1" name="テキスト ボックス 380"/>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161289</xdr:rowOff>
    </xdr:from>
    <xdr:to>
      <xdr:col>3</xdr:col>
      <xdr:colOff>142875</xdr:colOff>
      <xdr:row>82</xdr:row>
      <xdr:rowOff>50800</xdr:rowOff>
    </xdr:to>
    <xdr:cxnSp macro="">
      <xdr:nvCxnSpPr>
        <xdr:cNvPr id="382" name="直線コネクタ 381"/>
        <xdr:cNvCxnSpPr/>
      </xdr:nvCxnSpPr>
      <xdr:spPr>
        <a:xfrm>
          <a:off x="1320800" y="14048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83" name="フローチャート : 判断 382"/>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84" name="テキスト ボックス 383"/>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95250</xdr:rowOff>
    </xdr:from>
    <xdr:to>
      <xdr:col>7</xdr:col>
      <xdr:colOff>66675</xdr:colOff>
      <xdr:row>82</xdr:row>
      <xdr:rowOff>25400</xdr:rowOff>
    </xdr:to>
    <xdr:sp macro="" textlink="">
      <xdr:nvSpPr>
        <xdr:cNvPr id="392" name="円/楕円 391"/>
        <xdr:cNvSpPr/>
      </xdr:nvSpPr>
      <xdr:spPr>
        <a:xfrm>
          <a:off x="47752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3827</xdr:rowOff>
    </xdr:from>
    <xdr:ext cx="762000" cy="259045"/>
    <xdr:sp macro="" textlink="">
      <xdr:nvSpPr>
        <xdr:cNvPr id="393" name="公債費該当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156211</xdr:rowOff>
    </xdr:from>
    <xdr:to>
      <xdr:col>5</xdr:col>
      <xdr:colOff>600075</xdr:colOff>
      <xdr:row>82</xdr:row>
      <xdr:rowOff>86361</xdr:rowOff>
    </xdr:to>
    <xdr:sp macro="" textlink="">
      <xdr:nvSpPr>
        <xdr:cNvPr id="394" name="円/楕円 393"/>
        <xdr:cNvSpPr/>
      </xdr:nvSpPr>
      <xdr:spPr>
        <a:xfrm>
          <a:off x="39370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71138</xdr:rowOff>
    </xdr:from>
    <xdr:ext cx="736600" cy="259045"/>
    <xdr:sp macro="" textlink="">
      <xdr:nvSpPr>
        <xdr:cNvPr id="395" name="テキスト ボックス 394"/>
        <xdr:cNvSpPr txBox="1"/>
      </xdr:nvSpPr>
      <xdr:spPr>
        <a:xfrm>
          <a:off x="3606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140970</xdr:rowOff>
    </xdr:from>
    <xdr:to>
      <xdr:col>4</xdr:col>
      <xdr:colOff>396875</xdr:colOff>
      <xdr:row>82</xdr:row>
      <xdr:rowOff>71120</xdr:rowOff>
    </xdr:to>
    <xdr:sp macro="" textlink="">
      <xdr:nvSpPr>
        <xdr:cNvPr id="396" name="円/楕円 395"/>
        <xdr:cNvSpPr/>
      </xdr:nvSpPr>
      <xdr:spPr>
        <a:xfrm>
          <a:off x="3048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55897</xdr:rowOff>
    </xdr:from>
    <xdr:ext cx="762000" cy="259045"/>
    <xdr:sp macro="" textlink="">
      <xdr:nvSpPr>
        <xdr:cNvPr id="397" name="テキスト ボックス 396"/>
        <xdr:cNvSpPr txBox="1"/>
      </xdr:nvSpPr>
      <xdr:spPr>
        <a:xfrm>
          <a:off x="2717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0</xdr:rowOff>
    </xdr:from>
    <xdr:to>
      <xdr:col>3</xdr:col>
      <xdr:colOff>193675</xdr:colOff>
      <xdr:row>82</xdr:row>
      <xdr:rowOff>101600</xdr:rowOff>
    </xdr:to>
    <xdr:sp macro="" textlink="">
      <xdr:nvSpPr>
        <xdr:cNvPr id="398" name="円/楕円 397"/>
        <xdr:cNvSpPr/>
      </xdr:nvSpPr>
      <xdr:spPr>
        <a:xfrm>
          <a:off x="2159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86377</xdr:rowOff>
    </xdr:from>
    <xdr:ext cx="762000" cy="259045"/>
    <xdr:sp macro="" textlink="">
      <xdr:nvSpPr>
        <xdr:cNvPr id="399" name="テキスト ボックス 398"/>
        <xdr:cNvSpPr txBox="1"/>
      </xdr:nvSpPr>
      <xdr:spPr>
        <a:xfrm>
          <a:off x="1828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110489</xdr:rowOff>
    </xdr:from>
    <xdr:to>
      <xdr:col>1</xdr:col>
      <xdr:colOff>676275</xdr:colOff>
      <xdr:row>82</xdr:row>
      <xdr:rowOff>40639</xdr:rowOff>
    </xdr:to>
    <xdr:sp macro="" textlink="">
      <xdr:nvSpPr>
        <xdr:cNvPr id="400" name="円/楕円 399"/>
        <xdr:cNvSpPr/>
      </xdr:nvSpPr>
      <xdr:spPr>
        <a:xfrm>
          <a:off x="1270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25416</xdr:rowOff>
    </xdr:from>
    <xdr:ext cx="762000" cy="259045"/>
    <xdr:sp macro="" textlink="">
      <xdr:nvSpPr>
        <xdr:cNvPr id="401" name="テキスト ボックス 400"/>
        <xdr:cNvSpPr txBox="1"/>
      </xdr:nvSpPr>
      <xdr:spPr>
        <a:xfrm>
          <a:off x="939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決算の比率は前年度決算と比べ</a:t>
          </a:r>
          <a:r>
            <a:rPr kumimoji="1" lang="en-US" altLang="ja-JP" sz="1300">
              <a:latin typeface="ＭＳ Ｐゴシック"/>
            </a:rPr>
            <a:t>2.4</a:t>
          </a:r>
          <a:r>
            <a:rPr kumimoji="1" lang="ja-JP" altLang="en-US" sz="1300">
              <a:latin typeface="ＭＳ Ｐゴシック"/>
            </a:rPr>
            <a:t>ポイント増加により悪化した。分子側の影響は▲</a:t>
          </a:r>
          <a:r>
            <a:rPr kumimoji="1" lang="en-US" altLang="ja-JP" sz="1300">
              <a:latin typeface="ＭＳ Ｐゴシック"/>
            </a:rPr>
            <a:t>0.3</a:t>
          </a:r>
          <a:r>
            <a:rPr kumimoji="1" lang="ja-JP" altLang="en-US" sz="1300">
              <a:latin typeface="ＭＳ Ｐゴシック"/>
            </a:rPr>
            <a:t>ポイント減少とほぼ変わらず、普通交付税の合併特例加算の段階的縮減などにより経常一般財源等が減少したことで</a:t>
          </a:r>
          <a:r>
            <a:rPr kumimoji="1" lang="en-US" altLang="ja-JP" sz="1300">
              <a:latin typeface="ＭＳ Ｐゴシック"/>
            </a:rPr>
            <a:t>2.7</a:t>
          </a:r>
          <a:r>
            <a:rPr kumimoji="1" lang="ja-JP" altLang="en-US" sz="1300">
              <a:latin typeface="ＭＳ Ｐゴシック"/>
            </a:rPr>
            <a:t>ポイント増加した。普通交付税の合併特例加算の段階的縮減は始まったばかりで、広島県平均が</a:t>
          </a:r>
          <a:r>
            <a:rPr kumimoji="1" lang="en-US" altLang="ja-JP" sz="1300">
              <a:latin typeface="ＭＳ Ｐゴシック"/>
            </a:rPr>
            <a:t>1.5</a:t>
          </a:r>
          <a:r>
            <a:rPr kumimoji="1" lang="ja-JP" altLang="en-US" sz="1300">
              <a:latin typeface="ＭＳ Ｐゴシック"/>
            </a:rPr>
            <a:t>ポイントの増加に踏みとどまっていることから、クラウド導入の効果を発揮し総合的に経費の節減に努めていく必要がある。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41275</xdr:rowOff>
    </xdr:from>
    <xdr:to>
      <xdr:col>24</xdr:col>
      <xdr:colOff>31750</xdr:colOff>
      <xdr:row>76</xdr:row>
      <xdr:rowOff>6986</xdr:rowOff>
    </xdr:to>
    <xdr:cxnSp macro="">
      <xdr:nvCxnSpPr>
        <xdr:cNvPr id="430" name="直線コネクタ 429"/>
        <xdr:cNvCxnSpPr/>
      </xdr:nvCxnSpPr>
      <xdr:spPr>
        <a:xfrm>
          <a:off x="15671800" y="12900025"/>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29845</xdr:rowOff>
    </xdr:from>
    <xdr:to>
      <xdr:col>22</xdr:col>
      <xdr:colOff>565150</xdr:colOff>
      <xdr:row>75</xdr:row>
      <xdr:rowOff>41275</xdr:rowOff>
    </xdr:to>
    <xdr:cxnSp macro="">
      <xdr:nvCxnSpPr>
        <xdr:cNvPr id="433" name="直線コネクタ 432"/>
        <xdr:cNvCxnSpPr/>
      </xdr:nvCxnSpPr>
      <xdr:spPr>
        <a:xfrm>
          <a:off x="14782800" y="12888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34" name="フローチャート : 判断 433"/>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35" name="テキスト ボックス 434"/>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75</xdr:row>
      <xdr:rowOff>29845</xdr:rowOff>
    </xdr:to>
    <xdr:cxnSp macro="">
      <xdr:nvCxnSpPr>
        <xdr:cNvPr id="436" name="直線コネクタ 435"/>
        <xdr:cNvCxnSpPr/>
      </xdr:nvCxnSpPr>
      <xdr:spPr>
        <a:xfrm>
          <a:off x="13893800" y="12848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37" name="フローチャート : 判断 436"/>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38" name="テキスト ボックス 437"/>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161290</xdr:rowOff>
    </xdr:to>
    <xdr:cxnSp macro="">
      <xdr:nvCxnSpPr>
        <xdr:cNvPr id="439" name="直線コネクタ 438"/>
        <xdr:cNvCxnSpPr/>
      </xdr:nvCxnSpPr>
      <xdr:spPr>
        <a:xfrm>
          <a:off x="13004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0" name="フローチャート : 判断 439"/>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1" name="テキスト ボックス 440"/>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42" name="フローチャート : 判断 441"/>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43" name="テキスト ボックス 442"/>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127635</xdr:rowOff>
    </xdr:from>
    <xdr:to>
      <xdr:col>24</xdr:col>
      <xdr:colOff>82550</xdr:colOff>
      <xdr:row>76</xdr:row>
      <xdr:rowOff>57786</xdr:rowOff>
    </xdr:to>
    <xdr:sp macro="" textlink="">
      <xdr:nvSpPr>
        <xdr:cNvPr id="449" name="円/楕円 448"/>
        <xdr:cNvSpPr/>
      </xdr:nvSpPr>
      <xdr:spPr>
        <a:xfrm>
          <a:off x="164592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144162</xdr:rowOff>
    </xdr:from>
    <xdr:ext cx="762000" cy="259045"/>
    <xdr:sp macro="" textlink="">
      <xdr:nvSpPr>
        <xdr:cNvPr id="450" name="公債費以外該当値テキスト"/>
        <xdr:cNvSpPr txBox="1"/>
      </xdr:nvSpPr>
      <xdr:spPr>
        <a:xfrm>
          <a:off x="16598900" y="1283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161925</xdr:rowOff>
    </xdr:from>
    <xdr:to>
      <xdr:col>22</xdr:col>
      <xdr:colOff>615950</xdr:colOff>
      <xdr:row>75</xdr:row>
      <xdr:rowOff>92075</xdr:rowOff>
    </xdr:to>
    <xdr:sp macro="" textlink="">
      <xdr:nvSpPr>
        <xdr:cNvPr id="451" name="円/楕円 450"/>
        <xdr:cNvSpPr/>
      </xdr:nvSpPr>
      <xdr:spPr>
        <a:xfrm>
          <a:off x="15621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102252</xdr:rowOff>
    </xdr:from>
    <xdr:ext cx="736600" cy="259045"/>
    <xdr:sp macro="" textlink="">
      <xdr:nvSpPr>
        <xdr:cNvPr id="452" name="テキスト ボックス 451"/>
        <xdr:cNvSpPr txBox="1"/>
      </xdr:nvSpPr>
      <xdr:spPr>
        <a:xfrm>
          <a:off x="1529080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150495</xdr:rowOff>
    </xdr:from>
    <xdr:to>
      <xdr:col>21</xdr:col>
      <xdr:colOff>412750</xdr:colOff>
      <xdr:row>75</xdr:row>
      <xdr:rowOff>80645</xdr:rowOff>
    </xdr:to>
    <xdr:sp macro="" textlink="">
      <xdr:nvSpPr>
        <xdr:cNvPr id="453" name="円/楕円 452"/>
        <xdr:cNvSpPr/>
      </xdr:nvSpPr>
      <xdr:spPr>
        <a:xfrm>
          <a:off x="14732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90822</xdr:rowOff>
    </xdr:from>
    <xdr:ext cx="762000" cy="259045"/>
    <xdr:sp macro="" textlink="">
      <xdr:nvSpPr>
        <xdr:cNvPr id="454" name="テキスト ボックス 453"/>
        <xdr:cNvSpPr txBox="1"/>
      </xdr:nvSpPr>
      <xdr:spPr>
        <a:xfrm>
          <a:off x="14401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55" name="円/楕円 454"/>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56" name="テキスト ボックス 455"/>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7" name="円/楕円 456"/>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8" name="テキスト ボックス 457"/>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広島県北広島町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67967</xdr:rowOff>
    </xdr:from>
    <xdr:to>
      <xdr:col>4</xdr:col>
      <xdr:colOff>1117600</xdr:colOff>
      <xdr:row>11</xdr:row>
      <xdr:rowOff>122227</xdr:rowOff>
    </xdr:to>
    <xdr:cxnSp macro="">
      <xdr:nvCxnSpPr>
        <xdr:cNvPr id="52" name="直線コネクタ 51"/>
        <xdr:cNvCxnSpPr/>
      </xdr:nvCxnSpPr>
      <xdr:spPr bwMode="auto">
        <a:xfrm>
          <a:off x="5003800" y="2001542"/>
          <a:ext cx="647700" cy="5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67967</xdr:rowOff>
    </xdr:from>
    <xdr:to>
      <xdr:col>4</xdr:col>
      <xdr:colOff>469900</xdr:colOff>
      <xdr:row>12</xdr:row>
      <xdr:rowOff>3877</xdr:rowOff>
    </xdr:to>
    <xdr:cxnSp macro="">
      <xdr:nvCxnSpPr>
        <xdr:cNvPr id="55" name="直線コネクタ 54"/>
        <xdr:cNvCxnSpPr/>
      </xdr:nvCxnSpPr>
      <xdr:spPr bwMode="auto">
        <a:xfrm flipV="1">
          <a:off x="4305300" y="2001542"/>
          <a:ext cx="698500" cy="107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5182</xdr:rowOff>
    </xdr:from>
    <xdr:to>
      <xdr:col>4</xdr:col>
      <xdr:colOff>520700</xdr:colOff>
      <xdr:row>15</xdr:row>
      <xdr:rowOff>106782</xdr:rowOff>
    </xdr:to>
    <xdr:sp macro="" textlink="">
      <xdr:nvSpPr>
        <xdr:cNvPr id="56" name="フローチャート : 判断 55"/>
        <xdr:cNvSpPr/>
      </xdr:nvSpPr>
      <xdr:spPr bwMode="auto">
        <a:xfrm>
          <a:off x="4953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91559</xdr:rowOff>
    </xdr:from>
    <xdr:ext cx="736600" cy="259045"/>
    <xdr:sp macro="" textlink="">
      <xdr:nvSpPr>
        <xdr:cNvPr id="57" name="テキスト ボックス 56"/>
        <xdr:cNvSpPr txBox="1"/>
      </xdr:nvSpPr>
      <xdr:spPr>
        <a:xfrm>
          <a:off x="4622800" y="271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3877</xdr:rowOff>
    </xdr:from>
    <xdr:to>
      <xdr:col>3</xdr:col>
      <xdr:colOff>904875</xdr:colOff>
      <xdr:row>12</xdr:row>
      <xdr:rowOff>50120</xdr:rowOff>
    </xdr:to>
    <xdr:cxnSp macro="">
      <xdr:nvCxnSpPr>
        <xdr:cNvPr id="58" name="直線コネクタ 57"/>
        <xdr:cNvCxnSpPr/>
      </xdr:nvCxnSpPr>
      <xdr:spPr bwMode="auto">
        <a:xfrm flipV="1">
          <a:off x="3606800" y="2108902"/>
          <a:ext cx="698500" cy="4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28107</xdr:rowOff>
    </xdr:from>
    <xdr:to>
      <xdr:col>3</xdr:col>
      <xdr:colOff>955675</xdr:colOff>
      <xdr:row>15</xdr:row>
      <xdr:rowOff>129707</xdr:rowOff>
    </xdr:to>
    <xdr:sp macro="" textlink="">
      <xdr:nvSpPr>
        <xdr:cNvPr id="59" name="フローチャート : 判断 58"/>
        <xdr:cNvSpPr/>
      </xdr:nvSpPr>
      <xdr:spPr bwMode="auto">
        <a:xfrm>
          <a:off x="4254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114484</xdr:rowOff>
    </xdr:from>
    <xdr:ext cx="762000" cy="259045"/>
    <xdr:sp macro="" textlink="">
      <xdr:nvSpPr>
        <xdr:cNvPr id="60" name="テキスト ボックス 59"/>
        <xdr:cNvSpPr txBox="1"/>
      </xdr:nvSpPr>
      <xdr:spPr>
        <a:xfrm>
          <a:off x="3924300" y="273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123353</xdr:rowOff>
    </xdr:from>
    <xdr:to>
      <xdr:col>3</xdr:col>
      <xdr:colOff>206375</xdr:colOff>
      <xdr:row>12</xdr:row>
      <xdr:rowOff>50120</xdr:rowOff>
    </xdr:to>
    <xdr:cxnSp macro="">
      <xdr:nvCxnSpPr>
        <xdr:cNvPr id="61" name="直線コネクタ 60"/>
        <xdr:cNvCxnSpPr/>
      </xdr:nvCxnSpPr>
      <xdr:spPr bwMode="auto">
        <a:xfrm>
          <a:off x="2908300" y="2056928"/>
          <a:ext cx="698500" cy="9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76897</xdr:rowOff>
    </xdr:from>
    <xdr:to>
      <xdr:col>3</xdr:col>
      <xdr:colOff>257175</xdr:colOff>
      <xdr:row>16</xdr:row>
      <xdr:rowOff>7047</xdr:rowOff>
    </xdr:to>
    <xdr:sp macro="" textlink="">
      <xdr:nvSpPr>
        <xdr:cNvPr id="62" name="フローチャート : 判断 61"/>
        <xdr:cNvSpPr/>
      </xdr:nvSpPr>
      <xdr:spPr bwMode="auto">
        <a:xfrm>
          <a:off x="35560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163274</xdr:rowOff>
    </xdr:from>
    <xdr:ext cx="762000" cy="259045"/>
    <xdr:sp macro="" textlink="">
      <xdr:nvSpPr>
        <xdr:cNvPr id="63" name="テキスト ボックス 62"/>
        <xdr:cNvSpPr txBox="1"/>
      </xdr:nvSpPr>
      <xdr:spPr>
        <a:xfrm>
          <a:off x="3225800" y="27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21967</xdr:rowOff>
    </xdr:from>
    <xdr:to>
      <xdr:col>2</xdr:col>
      <xdr:colOff>692150</xdr:colOff>
      <xdr:row>15</xdr:row>
      <xdr:rowOff>123567</xdr:rowOff>
    </xdr:to>
    <xdr:sp macro="" textlink="">
      <xdr:nvSpPr>
        <xdr:cNvPr id="64" name="フローチャート : 判断 63"/>
        <xdr:cNvSpPr/>
      </xdr:nvSpPr>
      <xdr:spPr bwMode="auto">
        <a:xfrm>
          <a:off x="2857500" y="264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108344</xdr:rowOff>
    </xdr:from>
    <xdr:ext cx="762000" cy="259045"/>
    <xdr:sp macro="" textlink="">
      <xdr:nvSpPr>
        <xdr:cNvPr id="65" name="テキスト ボックス 64"/>
        <xdr:cNvSpPr txBox="1"/>
      </xdr:nvSpPr>
      <xdr:spPr>
        <a:xfrm>
          <a:off x="2527300" y="272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71427</xdr:rowOff>
    </xdr:from>
    <xdr:to>
      <xdr:col>5</xdr:col>
      <xdr:colOff>34925</xdr:colOff>
      <xdr:row>12</xdr:row>
      <xdr:rowOff>1577</xdr:rowOff>
    </xdr:to>
    <xdr:sp macro="" textlink="">
      <xdr:nvSpPr>
        <xdr:cNvPr id="71" name="円/楕円 70"/>
        <xdr:cNvSpPr/>
      </xdr:nvSpPr>
      <xdr:spPr bwMode="auto">
        <a:xfrm>
          <a:off x="5600700" y="200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18104</xdr:rowOff>
    </xdr:from>
    <xdr:ext cx="762000" cy="259045"/>
    <xdr:sp macro="" textlink="">
      <xdr:nvSpPr>
        <xdr:cNvPr id="72" name="人口1人当たり決算額の推移該当値テキスト130"/>
        <xdr:cNvSpPr txBox="1"/>
      </xdr:nvSpPr>
      <xdr:spPr>
        <a:xfrm>
          <a:off x="5740400" y="195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155,209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17167</xdr:rowOff>
    </xdr:from>
    <xdr:to>
      <xdr:col>4</xdr:col>
      <xdr:colOff>520700</xdr:colOff>
      <xdr:row>11</xdr:row>
      <xdr:rowOff>118767</xdr:rowOff>
    </xdr:to>
    <xdr:sp macro="" textlink="">
      <xdr:nvSpPr>
        <xdr:cNvPr id="73" name="円/楕円 72"/>
        <xdr:cNvSpPr/>
      </xdr:nvSpPr>
      <xdr:spPr bwMode="auto">
        <a:xfrm>
          <a:off x="4953000" y="195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128944</xdr:rowOff>
    </xdr:from>
    <xdr:ext cx="736600" cy="259045"/>
    <xdr:sp macro="" textlink="">
      <xdr:nvSpPr>
        <xdr:cNvPr id="74" name="テキスト ボックス 73"/>
        <xdr:cNvSpPr txBox="1"/>
      </xdr:nvSpPr>
      <xdr:spPr>
        <a:xfrm>
          <a:off x="4622800" y="171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158,532</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124527</xdr:rowOff>
    </xdr:from>
    <xdr:to>
      <xdr:col>3</xdr:col>
      <xdr:colOff>955675</xdr:colOff>
      <xdr:row>12</xdr:row>
      <xdr:rowOff>54677</xdr:rowOff>
    </xdr:to>
    <xdr:sp macro="" textlink="">
      <xdr:nvSpPr>
        <xdr:cNvPr id="75" name="円/楕円 74"/>
        <xdr:cNvSpPr/>
      </xdr:nvSpPr>
      <xdr:spPr bwMode="auto">
        <a:xfrm>
          <a:off x="4254500" y="205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64854</xdr:rowOff>
    </xdr:from>
    <xdr:ext cx="762000" cy="259045"/>
    <xdr:sp macro="" textlink="">
      <xdr:nvSpPr>
        <xdr:cNvPr id="76" name="テキスト ボックス 75"/>
        <xdr:cNvSpPr txBox="1"/>
      </xdr:nvSpPr>
      <xdr:spPr>
        <a:xfrm>
          <a:off x="3924300" y="182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151,957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170770</xdr:rowOff>
    </xdr:from>
    <xdr:to>
      <xdr:col>3</xdr:col>
      <xdr:colOff>257175</xdr:colOff>
      <xdr:row>12</xdr:row>
      <xdr:rowOff>100920</xdr:rowOff>
    </xdr:to>
    <xdr:sp macro="" textlink="">
      <xdr:nvSpPr>
        <xdr:cNvPr id="77" name="円/楕円 76"/>
        <xdr:cNvSpPr/>
      </xdr:nvSpPr>
      <xdr:spPr bwMode="auto">
        <a:xfrm>
          <a:off x="3556000" y="210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111097</xdr:rowOff>
    </xdr:from>
    <xdr:ext cx="762000" cy="259045"/>
    <xdr:sp macro="" textlink="">
      <xdr:nvSpPr>
        <xdr:cNvPr id="78" name="テキスト ボックス 77"/>
        <xdr:cNvSpPr txBox="1"/>
      </xdr:nvSpPr>
      <xdr:spPr>
        <a:xfrm>
          <a:off x="3225800" y="18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72553</xdr:rowOff>
    </xdr:from>
    <xdr:to>
      <xdr:col>2</xdr:col>
      <xdr:colOff>692150</xdr:colOff>
      <xdr:row>12</xdr:row>
      <xdr:rowOff>2703</xdr:rowOff>
    </xdr:to>
    <xdr:sp macro="" textlink="">
      <xdr:nvSpPr>
        <xdr:cNvPr id="79" name="円/楕円 78"/>
        <xdr:cNvSpPr/>
      </xdr:nvSpPr>
      <xdr:spPr bwMode="auto">
        <a:xfrm>
          <a:off x="2857500" y="200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12880</xdr:rowOff>
    </xdr:from>
    <xdr:ext cx="762000" cy="259045"/>
    <xdr:sp macro="" textlink="">
      <xdr:nvSpPr>
        <xdr:cNvPr id="80" name="テキスト ボックス 79"/>
        <xdr:cNvSpPr txBox="1"/>
      </xdr:nvSpPr>
      <xdr:spPr>
        <a:xfrm>
          <a:off x="2527300" y="177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76251</xdr:rowOff>
    </xdr:from>
    <xdr:to>
      <xdr:col>4</xdr:col>
      <xdr:colOff>1117600</xdr:colOff>
      <xdr:row>39</xdr:row>
      <xdr:rowOff>7004</xdr:rowOff>
    </xdr:to>
    <xdr:cxnSp macro="">
      <xdr:nvCxnSpPr>
        <xdr:cNvPr id="109" name="直線コネクタ 108"/>
        <xdr:cNvCxnSpPr/>
      </xdr:nvCxnSpPr>
      <xdr:spPr bwMode="auto">
        <a:xfrm flipV="1">
          <a:off x="5651500" y="6343701"/>
          <a:ext cx="0" cy="1302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150531</xdr:rowOff>
    </xdr:from>
    <xdr:ext cx="762000" cy="259045"/>
    <xdr:sp macro="" textlink="">
      <xdr:nvSpPr>
        <xdr:cNvPr id="110" name="人口1人当たり決算額の推移最小値テキスト445"/>
        <xdr:cNvSpPr txBox="1"/>
      </xdr:nvSpPr>
      <xdr:spPr>
        <a:xfrm>
          <a:off x="5740400" y="761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39</xdr:row>
      <xdr:rowOff>7004</xdr:rowOff>
    </xdr:from>
    <xdr:to>
      <xdr:col>5</xdr:col>
      <xdr:colOff>73025</xdr:colOff>
      <xdr:row>39</xdr:row>
      <xdr:rowOff>7004</xdr:rowOff>
    </xdr:to>
    <xdr:cxnSp macro="">
      <xdr:nvCxnSpPr>
        <xdr:cNvPr id="111" name="直線コネクタ 110"/>
        <xdr:cNvCxnSpPr/>
      </xdr:nvCxnSpPr>
      <xdr:spPr bwMode="auto">
        <a:xfrm>
          <a:off x="5562600" y="76460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162628</xdr:rowOff>
    </xdr:from>
    <xdr:ext cx="762000" cy="259045"/>
    <xdr:sp macro="" textlink="">
      <xdr:nvSpPr>
        <xdr:cNvPr id="112" name="人口1人当たり決算額の推移最大値テキスト445"/>
        <xdr:cNvSpPr txBox="1"/>
      </xdr:nvSpPr>
      <xdr:spPr>
        <a:xfrm>
          <a:off x="5740400" y="608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34</xdr:row>
      <xdr:rowOff>76251</xdr:rowOff>
    </xdr:from>
    <xdr:to>
      <xdr:col>5</xdr:col>
      <xdr:colOff>73025</xdr:colOff>
      <xdr:row>34</xdr:row>
      <xdr:rowOff>76251</xdr:rowOff>
    </xdr:to>
    <xdr:cxnSp macro="">
      <xdr:nvCxnSpPr>
        <xdr:cNvPr id="113" name="直線コネクタ 112"/>
        <xdr:cNvCxnSpPr/>
      </xdr:nvCxnSpPr>
      <xdr:spPr bwMode="auto">
        <a:xfrm>
          <a:off x="5562600" y="634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322091</xdr:rowOff>
    </xdr:from>
    <xdr:to>
      <xdr:col>4</xdr:col>
      <xdr:colOff>1117600</xdr:colOff>
      <xdr:row>34</xdr:row>
      <xdr:rowOff>76251</xdr:rowOff>
    </xdr:to>
    <xdr:cxnSp macro="">
      <xdr:nvCxnSpPr>
        <xdr:cNvPr id="114" name="直線コネクタ 113"/>
        <xdr:cNvCxnSpPr/>
      </xdr:nvCxnSpPr>
      <xdr:spPr bwMode="auto">
        <a:xfrm>
          <a:off x="5003800" y="6246641"/>
          <a:ext cx="647700" cy="9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70337</xdr:rowOff>
    </xdr:from>
    <xdr:ext cx="762000" cy="259045"/>
    <xdr:sp macro="" textlink="">
      <xdr:nvSpPr>
        <xdr:cNvPr id="115" name="人口1人当たり決算額の推移平均値テキスト445"/>
        <xdr:cNvSpPr txBox="1"/>
      </xdr:nvSpPr>
      <xdr:spPr>
        <a:xfrm>
          <a:off x="5740400" y="7023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98260</xdr:rowOff>
    </xdr:from>
    <xdr:to>
      <xdr:col>5</xdr:col>
      <xdr:colOff>34925</xdr:colOff>
      <xdr:row>37</xdr:row>
      <xdr:rowOff>28410</xdr:rowOff>
    </xdr:to>
    <xdr:sp macro="" textlink="">
      <xdr:nvSpPr>
        <xdr:cNvPr id="116" name="フローチャート : 判断 115"/>
        <xdr:cNvSpPr/>
      </xdr:nvSpPr>
      <xdr:spPr bwMode="auto">
        <a:xfrm>
          <a:off x="5600700" y="7051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322091</xdr:rowOff>
    </xdr:from>
    <xdr:to>
      <xdr:col>4</xdr:col>
      <xdr:colOff>469900</xdr:colOff>
      <xdr:row>33</xdr:row>
      <xdr:rowOff>339446</xdr:rowOff>
    </xdr:to>
    <xdr:cxnSp macro="">
      <xdr:nvCxnSpPr>
        <xdr:cNvPr id="117" name="直線コネクタ 116"/>
        <xdr:cNvCxnSpPr/>
      </xdr:nvCxnSpPr>
      <xdr:spPr bwMode="auto">
        <a:xfrm flipV="1">
          <a:off x="4305300" y="6246641"/>
          <a:ext cx="6985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311886</xdr:rowOff>
    </xdr:from>
    <xdr:to>
      <xdr:col>4</xdr:col>
      <xdr:colOff>520700</xdr:colOff>
      <xdr:row>36</xdr:row>
      <xdr:rowOff>70586</xdr:rowOff>
    </xdr:to>
    <xdr:sp macro="" textlink="">
      <xdr:nvSpPr>
        <xdr:cNvPr id="118" name="フローチャート : 判断 117"/>
        <xdr:cNvSpPr/>
      </xdr:nvSpPr>
      <xdr:spPr bwMode="auto">
        <a:xfrm>
          <a:off x="49530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55363</xdr:rowOff>
    </xdr:from>
    <xdr:ext cx="736600" cy="259045"/>
    <xdr:sp macro="" textlink="">
      <xdr:nvSpPr>
        <xdr:cNvPr id="119" name="テキスト ボックス 118"/>
        <xdr:cNvSpPr txBox="1"/>
      </xdr:nvSpPr>
      <xdr:spPr>
        <a:xfrm>
          <a:off x="4622800" y="70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273514</xdr:rowOff>
    </xdr:from>
    <xdr:to>
      <xdr:col>3</xdr:col>
      <xdr:colOff>904875</xdr:colOff>
      <xdr:row>33</xdr:row>
      <xdr:rowOff>339446</xdr:rowOff>
    </xdr:to>
    <xdr:cxnSp macro="">
      <xdr:nvCxnSpPr>
        <xdr:cNvPr id="120" name="直線コネクタ 119"/>
        <xdr:cNvCxnSpPr/>
      </xdr:nvCxnSpPr>
      <xdr:spPr bwMode="auto">
        <a:xfrm>
          <a:off x="3606800" y="6198064"/>
          <a:ext cx="698500" cy="6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270643</xdr:rowOff>
    </xdr:from>
    <xdr:to>
      <xdr:col>3</xdr:col>
      <xdr:colOff>955675</xdr:colOff>
      <xdr:row>36</xdr:row>
      <xdr:rowOff>29343</xdr:rowOff>
    </xdr:to>
    <xdr:sp macro="" textlink="">
      <xdr:nvSpPr>
        <xdr:cNvPr id="121" name="フローチャート : 判断 120"/>
        <xdr:cNvSpPr/>
      </xdr:nvSpPr>
      <xdr:spPr bwMode="auto">
        <a:xfrm>
          <a:off x="4254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14120</xdr:rowOff>
    </xdr:from>
    <xdr:ext cx="762000" cy="259045"/>
    <xdr:sp macro="" textlink="">
      <xdr:nvSpPr>
        <xdr:cNvPr id="122" name="テキスト ボックス 121"/>
        <xdr:cNvSpPr txBox="1"/>
      </xdr:nvSpPr>
      <xdr:spPr>
        <a:xfrm>
          <a:off x="39243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273514</xdr:rowOff>
    </xdr:from>
    <xdr:to>
      <xdr:col>3</xdr:col>
      <xdr:colOff>206375</xdr:colOff>
      <xdr:row>33</xdr:row>
      <xdr:rowOff>307918</xdr:rowOff>
    </xdr:to>
    <xdr:cxnSp macro="">
      <xdr:nvCxnSpPr>
        <xdr:cNvPr id="123" name="直線コネクタ 122"/>
        <xdr:cNvCxnSpPr/>
      </xdr:nvCxnSpPr>
      <xdr:spPr bwMode="auto">
        <a:xfrm flipV="1">
          <a:off x="2908300" y="6198064"/>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188119</xdr:rowOff>
    </xdr:from>
    <xdr:to>
      <xdr:col>3</xdr:col>
      <xdr:colOff>257175</xdr:colOff>
      <xdr:row>35</xdr:row>
      <xdr:rowOff>289719</xdr:rowOff>
    </xdr:to>
    <xdr:sp macro="" textlink="">
      <xdr:nvSpPr>
        <xdr:cNvPr id="124" name="フローチャート : 判断 123"/>
        <xdr:cNvSpPr/>
      </xdr:nvSpPr>
      <xdr:spPr bwMode="auto">
        <a:xfrm>
          <a:off x="3556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274496</xdr:rowOff>
    </xdr:from>
    <xdr:ext cx="762000" cy="259045"/>
    <xdr:sp macro="" textlink="">
      <xdr:nvSpPr>
        <xdr:cNvPr id="125" name="テキスト ボックス 124"/>
        <xdr:cNvSpPr txBox="1"/>
      </xdr:nvSpPr>
      <xdr:spPr>
        <a:xfrm>
          <a:off x="32258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138512</xdr:rowOff>
    </xdr:from>
    <xdr:to>
      <xdr:col>2</xdr:col>
      <xdr:colOff>692150</xdr:colOff>
      <xdr:row>35</xdr:row>
      <xdr:rowOff>240112</xdr:rowOff>
    </xdr:to>
    <xdr:sp macro="" textlink="">
      <xdr:nvSpPr>
        <xdr:cNvPr id="126" name="フローチャート : 判断 125"/>
        <xdr:cNvSpPr/>
      </xdr:nvSpPr>
      <xdr:spPr bwMode="auto">
        <a:xfrm>
          <a:off x="2857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224889</xdr:rowOff>
    </xdr:from>
    <xdr:ext cx="762000" cy="259045"/>
    <xdr:sp macro="" textlink="">
      <xdr:nvSpPr>
        <xdr:cNvPr id="127" name="テキスト ボックス 126"/>
        <xdr:cNvSpPr txBox="1"/>
      </xdr:nvSpPr>
      <xdr:spPr>
        <a:xfrm>
          <a:off x="2527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25451</xdr:rowOff>
    </xdr:from>
    <xdr:to>
      <xdr:col>5</xdr:col>
      <xdr:colOff>34925</xdr:colOff>
      <xdr:row>34</xdr:row>
      <xdr:rowOff>127051</xdr:rowOff>
    </xdr:to>
    <xdr:sp macro="" textlink="">
      <xdr:nvSpPr>
        <xdr:cNvPr id="133" name="円/楕円 132"/>
        <xdr:cNvSpPr/>
      </xdr:nvSpPr>
      <xdr:spPr bwMode="auto">
        <a:xfrm>
          <a:off x="5600700" y="6292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315028</xdr:rowOff>
    </xdr:from>
    <xdr:ext cx="762000" cy="259045"/>
    <xdr:sp macro="" textlink="">
      <xdr:nvSpPr>
        <xdr:cNvPr id="134" name="人口1人当たり決算額の推移該当値テキスト445"/>
        <xdr:cNvSpPr txBox="1"/>
      </xdr:nvSpPr>
      <xdr:spPr>
        <a:xfrm>
          <a:off x="5740400" y="623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271291</xdr:rowOff>
    </xdr:from>
    <xdr:to>
      <xdr:col>4</xdr:col>
      <xdr:colOff>520700</xdr:colOff>
      <xdr:row>34</xdr:row>
      <xdr:rowOff>29991</xdr:rowOff>
    </xdr:to>
    <xdr:sp macro="" textlink="">
      <xdr:nvSpPr>
        <xdr:cNvPr id="135" name="円/楕円 134"/>
        <xdr:cNvSpPr/>
      </xdr:nvSpPr>
      <xdr:spPr bwMode="auto">
        <a:xfrm>
          <a:off x="4953000" y="619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40168</xdr:rowOff>
    </xdr:from>
    <xdr:ext cx="736600" cy="259045"/>
    <xdr:sp macro="" textlink="">
      <xdr:nvSpPr>
        <xdr:cNvPr id="136" name="テキスト ボックス 135"/>
        <xdr:cNvSpPr txBox="1"/>
      </xdr:nvSpPr>
      <xdr:spPr>
        <a:xfrm>
          <a:off x="4622800" y="596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68,759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288646</xdr:rowOff>
    </xdr:from>
    <xdr:to>
      <xdr:col>3</xdr:col>
      <xdr:colOff>955675</xdr:colOff>
      <xdr:row>34</xdr:row>
      <xdr:rowOff>47346</xdr:rowOff>
    </xdr:to>
    <xdr:sp macro="" textlink="">
      <xdr:nvSpPr>
        <xdr:cNvPr id="137" name="円/楕円 136"/>
        <xdr:cNvSpPr/>
      </xdr:nvSpPr>
      <xdr:spPr bwMode="auto">
        <a:xfrm>
          <a:off x="4254500" y="621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57523</xdr:rowOff>
    </xdr:from>
    <xdr:ext cx="762000" cy="259045"/>
    <xdr:sp macro="" textlink="">
      <xdr:nvSpPr>
        <xdr:cNvPr id="138" name="テキスト ボックス 137"/>
        <xdr:cNvSpPr txBox="1"/>
      </xdr:nvSpPr>
      <xdr:spPr>
        <a:xfrm>
          <a:off x="3924300" y="59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222714</xdr:rowOff>
    </xdr:from>
    <xdr:to>
      <xdr:col>3</xdr:col>
      <xdr:colOff>257175</xdr:colOff>
      <xdr:row>33</xdr:row>
      <xdr:rowOff>324314</xdr:rowOff>
    </xdr:to>
    <xdr:sp macro="" textlink="">
      <xdr:nvSpPr>
        <xdr:cNvPr id="139" name="円/楕円 138"/>
        <xdr:cNvSpPr/>
      </xdr:nvSpPr>
      <xdr:spPr bwMode="auto">
        <a:xfrm>
          <a:off x="3556000" y="614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163041</xdr:rowOff>
    </xdr:from>
    <xdr:ext cx="762000" cy="259045"/>
    <xdr:sp macro="" textlink="">
      <xdr:nvSpPr>
        <xdr:cNvPr id="140" name="テキスト ボックス 139"/>
        <xdr:cNvSpPr txBox="1"/>
      </xdr:nvSpPr>
      <xdr:spPr>
        <a:xfrm>
          <a:off x="3225800" y="591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257118</xdr:rowOff>
    </xdr:from>
    <xdr:to>
      <xdr:col>2</xdr:col>
      <xdr:colOff>692150</xdr:colOff>
      <xdr:row>34</xdr:row>
      <xdr:rowOff>15818</xdr:rowOff>
    </xdr:to>
    <xdr:sp macro="" textlink="">
      <xdr:nvSpPr>
        <xdr:cNvPr id="141" name="円/楕円 140"/>
        <xdr:cNvSpPr/>
      </xdr:nvSpPr>
      <xdr:spPr bwMode="auto">
        <a:xfrm>
          <a:off x="2857500" y="618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25995</xdr:rowOff>
    </xdr:from>
    <xdr:ext cx="762000" cy="259045"/>
    <xdr:sp macro="" textlink="">
      <xdr:nvSpPr>
        <xdr:cNvPr id="142" name="テキスト ボックス 141"/>
        <xdr:cNvSpPr txBox="1"/>
      </xdr:nvSpPr>
      <xdr:spPr>
        <a:xfrm>
          <a:off x="2527300" y="595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77592</xdr:rowOff>
    </xdr:from>
    <xdr:to>
      <xdr:col>6</xdr:col>
      <xdr:colOff>510540</xdr:colOff>
      <xdr:row>39</xdr:row>
      <xdr:rowOff>768</xdr:rowOff>
    </xdr:to>
    <xdr:cxnSp macro="">
      <xdr:nvCxnSpPr>
        <xdr:cNvPr id="60" name="直線コネクタ 59"/>
        <xdr:cNvCxnSpPr/>
      </xdr:nvCxnSpPr>
      <xdr:spPr>
        <a:xfrm flipV="1">
          <a:off x="4633595" y="5392542"/>
          <a:ext cx="1270" cy="129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4595</xdr:rowOff>
    </xdr:from>
    <xdr:ext cx="534377" cy="259045"/>
    <xdr:sp macro="" textlink="">
      <xdr:nvSpPr>
        <xdr:cNvPr id="61" name="人件費最小値テキスト"/>
        <xdr:cNvSpPr txBox="1"/>
      </xdr:nvSpPr>
      <xdr:spPr>
        <a:xfrm>
          <a:off x="4686300" y="66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39</xdr:row>
      <xdr:rowOff>768</xdr:rowOff>
    </xdr:from>
    <xdr:to>
      <xdr:col>6</xdr:col>
      <xdr:colOff>600075</xdr:colOff>
      <xdr:row>39</xdr:row>
      <xdr:rowOff>768</xdr:rowOff>
    </xdr:to>
    <xdr:cxnSp macro="">
      <xdr:nvCxnSpPr>
        <xdr:cNvPr id="62" name="直線コネクタ 61"/>
        <xdr:cNvCxnSpPr/>
      </xdr:nvCxnSpPr>
      <xdr:spPr>
        <a:xfrm>
          <a:off x="4546600" y="668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24269</xdr:rowOff>
    </xdr:from>
    <xdr:ext cx="599010" cy="259045"/>
    <xdr:sp macro="" textlink="">
      <xdr:nvSpPr>
        <xdr:cNvPr id="63" name="人件費最大値テキスト"/>
        <xdr:cNvSpPr txBox="1"/>
      </xdr:nvSpPr>
      <xdr:spPr>
        <a:xfrm>
          <a:off x="4686300" y="516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31</xdr:row>
      <xdr:rowOff>77592</xdr:rowOff>
    </xdr:from>
    <xdr:to>
      <xdr:col>6</xdr:col>
      <xdr:colOff>600075</xdr:colOff>
      <xdr:row>31</xdr:row>
      <xdr:rowOff>77592</xdr:rowOff>
    </xdr:to>
    <xdr:cxnSp macro="">
      <xdr:nvCxnSpPr>
        <xdr:cNvPr id="64" name="直線コネクタ 63"/>
        <xdr:cNvCxnSpPr/>
      </xdr:nvCxnSpPr>
      <xdr:spPr>
        <a:xfrm>
          <a:off x="4546600" y="53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43674</xdr:rowOff>
    </xdr:from>
    <xdr:to>
      <xdr:col>6</xdr:col>
      <xdr:colOff>511175</xdr:colOff>
      <xdr:row>31</xdr:row>
      <xdr:rowOff>77592</xdr:rowOff>
    </xdr:to>
    <xdr:cxnSp macro="">
      <xdr:nvCxnSpPr>
        <xdr:cNvPr id="65" name="直線コネクタ 64"/>
        <xdr:cNvCxnSpPr/>
      </xdr:nvCxnSpPr>
      <xdr:spPr>
        <a:xfrm>
          <a:off x="3797300" y="5358624"/>
          <a:ext cx="838200" cy="3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12620</xdr:rowOff>
    </xdr:from>
    <xdr:ext cx="534377" cy="259045"/>
    <xdr:sp macro="" textlink="">
      <xdr:nvSpPr>
        <xdr:cNvPr id="66" name="人件費平均値テキスト"/>
        <xdr:cNvSpPr txBox="1"/>
      </xdr:nvSpPr>
      <xdr:spPr>
        <a:xfrm>
          <a:off x="4686300" y="6184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34193</xdr:rowOff>
    </xdr:from>
    <xdr:to>
      <xdr:col>6</xdr:col>
      <xdr:colOff>561975</xdr:colOff>
      <xdr:row>36</xdr:row>
      <xdr:rowOff>135793</xdr:rowOff>
    </xdr:to>
    <xdr:sp macro="" textlink="">
      <xdr:nvSpPr>
        <xdr:cNvPr id="67" name="フローチャート : 判断 66"/>
        <xdr:cNvSpPr/>
      </xdr:nvSpPr>
      <xdr:spPr>
        <a:xfrm>
          <a:off x="4584700" y="62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43674</xdr:rowOff>
    </xdr:from>
    <xdr:to>
      <xdr:col>5</xdr:col>
      <xdr:colOff>358775</xdr:colOff>
      <xdr:row>31</xdr:row>
      <xdr:rowOff>47660</xdr:rowOff>
    </xdr:to>
    <xdr:cxnSp macro="">
      <xdr:nvCxnSpPr>
        <xdr:cNvPr id="68" name="直線コネクタ 67"/>
        <xdr:cNvCxnSpPr/>
      </xdr:nvCxnSpPr>
      <xdr:spPr>
        <a:xfrm flipV="1">
          <a:off x="2908300" y="5358624"/>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47660</xdr:rowOff>
    </xdr:from>
    <xdr:to>
      <xdr:col>4</xdr:col>
      <xdr:colOff>155575</xdr:colOff>
      <xdr:row>31</xdr:row>
      <xdr:rowOff>95423</xdr:rowOff>
    </xdr:to>
    <xdr:cxnSp macro="">
      <xdr:nvCxnSpPr>
        <xdr:cNvPr id="71" name="直線コネクタ 70"/>
        <xdr:cNvCxnSpPr/>
      </xdr:nvCxnSpPr>
      <xdr:spPr>
        <a:xfrm flipV="1">
          <a:off x="2019300" y="5362610"/>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154745</xdr:rowOff>
    </xdr:from>
    <xdr:to>
      <xdr:col>2</xdr:col>
      <xdr:colOff>638175</xdr:colOff>
      <xdr:row>31</xdr:row>
      <xdr:rowOff>95423</xdr:rowOff>
    </xdr:to>
    <xdr:cxnSp macro="">
      <xdr:nvCxnSpPr>
        <xdr:cNvPr id="74" name="直線コネクタ 73"/>
        <xdr:cNvCxnSpPr/>
      </xdr:nvCxnSpPr>
      <xdr:spPr>
        <a:xfrm>
          <a:off x="1130300" y="5298245"/>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26792</xdr:rowOff>
    </xdr:from>
    <xdr:to>
      <xdr:col>6</xdr:col>
      <xdr:colOff>561975</xdr:colOff>
      <xdr:row>31</xdr:row>
      <xdr:rowOff>128392</xdr:rowOff>
    </xdr:to>
    <xdr:sp macro="" textlink="">
      <xdr:nvSpPr>
        <xdr:cNvPr id="84" name="円/楕円 83"/>
        <xdr:cNvSpPr/>
      </xdr:nvSpPr>
      <xdr:spPr>
        <a:xfrm>
          <a:off x="4584700" y="53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151269</xdr:rowOff>
    </xdr:from>
    <xdr:ext cx="599010" cy="259045"/>
    <xdr:sp macro="" textlink="">
      <xdr:nvSpPr>
        <xdr:cNvPr id="85" name="人件費該当値テキスト"/>
        <xdr:cNvSpPr txBox="1"/>
      </xdr:nvSpPr>
      <xdr:spPr>
        <a:xfrm>
          <a:off x="4686300" y="529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164324</xdr:rowOff>
    </xdr:from>
    <xdr:to>
      <xdr:col>5</xdr:col>
      <xdr:colOff>409575</xdr:colOff>
      <xdr:row>31</xdr:row>
      <xdr:rowOff>94474</xdr:rowOff>
    </xdr:to>
    <xdr:sp macro="" textlink="">
      <xdr:nvSpPr>
        <xdr:cNvPr id="86" name="円/楕円 85"/>
        <xdr:cNvSpPr/>
      </xdr:nvSpPr>
      <xdr:spPr>
        <a:xfrm>
          <a:off x="3746500" y="53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111001</xdr:rowOff>
    </xdr:from>
    <xdr:ext cx="599010" cy="259045"/>
    <xdr:sp macro="" textlink="">
      <xdr:nvSpPr>
        <xdr:cNvPr id="87" name="テキスト ボックス 86"/>
        <xdr:cNvSpPr txBox="1"/>
      </xdr:nvSpPr>
      <xdr:spPr>
        <a:xfrm>
          <a:off x="3497794" y="508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168310</xdr:rowOff>
    </xdr:from>
    <xdr:to>
      <xdr:col>4</xdr:col>
      <xdr:colOff>206375</xdr:colOff>
      <xdr:row>31</xdr:row>
      <xdr:rowOff>98460</xdr:rowOff>
    </xdr:to>
    <xdr:sp macro="" textlink="">
      <xdr:nvSpPr>
        <xdr:cNvPr id="88" name="円/楕円 87"/>
        <xdr:cNvSpPr/>
      </xdr:nvSpPr>
      <xdr:spPr>
        <a:xfrm>
          <a:off x="2857500" y="53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114987</xdr:rowOff>
    </xdr:from>
    <xdr:ext cx="599010" cy="259045"/>
    <xdr:sp macro="" textlink="">
      <xdr:nvSpPr>
        <xdr:cNvPr id="89" name="テキスト ボックス 88"/>
        <xdr:cNvSpPr txBox="1"/>
      </xdr:nvSpPr>
      <xdr:spPr>
        <a:xfrm>
          <a:off x="2608794" y="508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44623</xdr:rowOff>
    </xdr:from>
    <xdr:to>
      <xdr:col>3</xdr:col>
      <xdr:colOff>3175</xdr:colOff>
      <xdr:row>31</xdr:row>
      <xdr:rowOff>146223</xdr:rowOff>
    </xdr:to>
    <xdr:sp macro="" textlink="">
      <xdr:nvSpPr>
        <xdr:cNvPr id="90" name="円/楕円 89"/>
        <xdr:cNvSpPr/>
      </xdr:nvSpPr>
      <xdr:spPr>
        <a:xfrm>
          <a:off x="1968500" y="53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162750</xdr:rowOff>
    </xdr:from>
    <xdr:ext cx="599010" cy="259045"/>
    <xdr:sp macro="" textlink="">
      <xdr:nvSpPr>
        <xdr:cNvPr id="91" name="テキスト ボックス 90"/>
        <xdr:cNvSpPr txBox="1"/>
      </xdr:nvSpPr>
      <xdr:spPr>
        <a:xfrm>
          <a:off x="1719794" y="513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103945</xdr:rowOff>
    </xdr:from>
    <xdr:to>
      <xdr:col>1</xdr:col>
      <xdr:colOff>485775</xdr:colOff>
      <xdr:row>31</xdr:row>
      <xdr:rowOff>34095</xdr:rowOff>
    </xdr:to>
    <xdr:sp macro="" textlink="">
      <xdr:nvSpPr>
        <xdr:cNvPr id="92" name="円/楕円 91"/>
        <xdr:cNvSpPr/>
      </xdr:nvSpPr>
      <xdr:spPr>
        <a:xfrm>
          <a:off x="1079500" y="52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50622</xdr:rowOff>
    </xdr:from>
    <xdr:ext cx="599010" cy="259045"/>
    <xdr:sp macro="" textlink="">
      <xdr:nvSpPr>
        <xdr:cNvPr id="93" name="テキスト ボックス 92"/>
        <xdr:cNvSpPr txBox="1"/>
      </xdr:nvSpPr>
      <xdr:spPr>
        <a:xfrm>
          <a:off x="830794" y="502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8" name="直線コネクタ 117"/>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9"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20" name="直線コネクタ 119"/>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21"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2" name="直線コネクタ 121"/>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142222</xdr:rowOff>
    </xdr:from>
    <xdr:to>
      <xdr:col>6</xdr:col>
      <xdr:colOff>511175</xdr:colOff>
      <xdr:row>57</xdr:row>
      <xdr:rowOff>7996</xdr:rowOff>
    </xdr:to>
    <xdr:cxnSp macro="">
      <xdr:nvCxnSpPr>
        <xdr:cNvPr id="123" name="直線コネクタ 122"/>
        <xdr:cNvCxnSpPr/>
      </xdr:nvCxnSpPr>
      <xdr:spPr>
        <a:xfrm flipV="1">
          <a:off x="3797300" y="9743422"/>
          <a:ext cx="8382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82628</xdr:rowOff>
    </xdr:from>
    <xdr:ext cx="534377" cy="259045"/>
    <xdr:sp macro="" textlink="">
      <xdr:nvSpPr>
        <xdr:cNvPr id="124" name="物件費平均値テキスト"/>
        <xdr:cNvSpPr txBox="1"/>
      </xdr:nvSpPr>
      <xdr:spPr>
        <a:xfrm>
          <a:off x="4686300" y="985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5" name="フローチャート : 判断 124"/>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162804</xdr:rowOff>
    </xdr:from>
    <xdr:to>
      <xdr:col>5</xdr:col>
      <xdr:colOff>358775</xdr:colOff>
      <xdr:row>57</xdr:row>
      <xdr:rowOff>7996</xdr:rowOff>
    </xdr:to>
    <xdr:cxnSp macro="">
      <xdr:nvCxnSpPr>
        <xdr:cNvPr id="126" name="直線コネクタ 125"/>
        <xdr:cNvCxnSpPr/>
      </xdr:nvCxnSpPr>
      <xdr:spPr>
        <a:xfrm>
          <a:off x="2908300" y="9764004"/>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54442</xdr:rowOff>
    </xdr:from>
    <xdr:to>
      <xdr:col>5</xdr:col>
      <xdr:colOff>409575</xdr:colOff>
      <xdr:row>57</xdr:row>
      <xdr:rowOff>156042</xdr:rowOff>
    </xdr:to>
    <xdr:sp macro="" textlink="">
      <xdr:nvSpPr>
        <xdr:cNvPr id="127" name="フローチャート : 判断 126"/>
        <xdr:cNvSpPr/>
      </xdr:nvSpPr>
      <xdr:spPr>
        <a:xfrm>
          <a:off x="3746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147169</xdr:rowOff>
    </xdr:from>
    <xdr:ext cx="534377" cy="259045"/>
    <xdr:sp macro="" textlink="">
      <xdr:nvSpPr>
        <xdr:cNvPr id="128" name="テキスト ボックス 127"/>
        <xdr:cNvSpPr txBox="1"/>
      </xdr:nvSpPr>
      <xdr:spPr>
        <a:xfrm>
          <a:off x="3530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142694</xdr:rowOff>
    </xdr:from>
    <xdr:to>
      <xdr:col>4</xdr:col>
      <xdr:colOff>155575</xdr:colOff>
      <xdr:row>56</xdr:row>
      <xdr:rowOff>162804</xdr:rowOff>
    </xdr:to>
    <xdr:cxnSp macro="">
      <xdr:nvCxnSpPr>
        <xdr:cNvPr id="129" name="直線コネクタ 128"/>
        <xdr:cNvCxnSpPr/>
      </xdr:nvCxnSpPr>
      <xdr:spPr>
        <a:xfrm>
          <a:off x="2019300" y="9743894"/>
          <a:ext cx="889000" cy="2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106243</xdr:rowOff>
    </xdr:from>
    <xdr:to>
      <xdr:col>4</xdr:col>
      <xdr:colOff>206375</xdr:colOff>
      <xdr:row>58</xdr:row>
      <xdr:rowOff>36393</xdr:rowOff>
    </xdr:to>
    <xdr:sp macro="" textlink="">
      <xdr:nvSpPr>
        <xdr:cNvPr id="130" name="フローチャート : 判断 129"/>
        <xdr:cNvSpPr/>
      </xdr:nvSpPr>
      <xdr:spPr>
        <a:xfrm>
          <a:off x="2857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27520</xdr:rowOff>
    </xdr:from>
    <xdr:ext cx="534377" cy="259045"/>
    <xdr:sp macro="" textlink="">
      <xdr:nvSpPr>
        <xdr:cNvPr id="131" name="テキスト ボックス 130"/>
        <xdr:cNvSpPr txBox="1"/>
      </xdr:nvSpPr>
      <xdr:spPr>
        <a:xfrm>
          <a:off x="2641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142694</xdr:rowOff>
    </xdr:from>
    <xdr:to>
      <xdr:col>2</xdr:col>
      <xdr:colOff>638175</xdr:colOff>
      <xdr:row>57</xdr:row>
      <xdr:rowOff>26596</xdr:rowOff>
    </xdr:to>
    <xdr:cxnSp macro="">
      <xdr:nvCxnSpPr>
        <xdr:cNvPr id="132" name="直線コネクタ 131"/>
        <xdr:cNvCxnSpPr/>
      </xdr:nvCxnSpPr>
      <xdr:spPr>
        <a:xfrm flipV="1">
          <a:off x="1130300" y="9743894"/>
          <a:ext cx="889000" cy="5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135123</xdr:rowOff>
    </xdr:from>
    <xdr:to>
      <xdr:col>3</xdr:col>
      <xdr:colOff>3175</xdr:colOff>
      <xdr:row>58</xdr:row>
      <xdr:rowOff>65273</xdr:rowOff>
    </xdr:to>
    <xdr:sp macro="" textlink="">
      <xdr:nvSpPr>
        <xdr:cNvPr id="133" name="フローチャート : 判断 132"/>
        <xdr:cNvSpPr/>
      </xdr:nvSpPr>
      <xdr:spPr>
        <a:xfrm>
          <a:off x="1968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56400</xdr:rowOff>
    </xdr:from>
    <xdr:ext cx="534377" cy="259045"/>
    <xdr:sp macro="" textlink="">
      <xdr:nvSpPr>
        <xdr:cNvPr id="134" name="テキスト ボックス 133"/>
        <xdr:cNvSpPr txBox="1"/>
      </xdr:nvSpPr>
      <xdr:spPr>
        <a:xfrm>
          <a:off x="1752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165931</xdr:rowOff>
    </xdr:from>
    <xdr:to>
      <xdr:col>1</xdr:col>
      <xdr:colOff>485775</xdr:colOff>
      <xdr:row>58</xdr:row>
      <xdr:rowOff>96081</xdr:rowOff>
    </xdr:to>
    <xdr:sp macro="" textlink="">
      <xdr:nvSpPr>
        <xdr:cNvPr id="135" name="フローチャート : 判断 134"/>
        <xdr:cNvSpPr/>
      </xdr:nvSpPr>
      <xdr:spPr>
        <a:xfrm>
          <a:off x="1079500" y="99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87208</xdr:rowOff>
    </xdr:from>
    <xdr:ext cx="534377" cy="259045"/>
    <xdr:sp macro="" textlink="">
      <xdr:nvSpPr>
        <xdr:cNvPr id="136" name="テキスト ボックス 135"/>
        <xdr:cNvSpPr txBox="1"/>
      </xdr:nvSpPr>
      <xdr:spPr>
        <a:xfrm>
          <a:off x="863111" y="100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91422</xdr:rowOff>
    </xdr:from>
    <xdr:to>
      <xdr:col>6</xdr:col>
      <xdr:colOff>561975</xdr:colOff>
      <xdr:row>57</xdr:row>
      <xdr:rowOff>21572</xdr:rowOff>
    </xdr:to>
    <xdr:sp macro="" textlink="">
      <xdr:nvSpPr>
        <xdr:cNvPr id="142" name="円/楕円 141"/>
        <xdr:cNvSpPr/>
      </xdr:nvSpPr>
      <xdr:spPr>
        <a:xfrm>
          <a:off x="4584700" y="96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114299</xdr:rowOff>
    </xdr:from>
    <xdr:ext cx="599010" cy="259045"/>
    <xdr:sp macro="" textlink="">
      <xdr:nvSpPr>
        <xdr:cNvPr id="143" name="物件費該当値テキスト"/>
        <xdr:cNvSpPr txBox="1"/>
      </xdr:nvSpPr>
      <xdr:spPr>
        <a:xfrm>
          <a:off x="4686300" y="954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128646</xdr:rowOff>
    </xdr:from>
    <xdr:to>
      <xdr:col>5</xdr:col>
      <xdr:colOff>409575</xdr:colOff>
      <xdr:row>57</xdr:row>
      <xdr:rowOff>58796</xdr:rowOff>
    </xdr:to>
    <xdr:sp macro="" textlink="">
      <xdr:nvSpPr>
        <xdr:cNvPr id="144" name="円/楕円 143"/>
        <xdr:cNvSpPr/>
      </xdr:nvSpPr>
      <xdr:spPr>
        <a:xfrm>
          <a:off x="3746500" y="97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75323</xdr:rowOff>
    </xdr:from>
    <xdr:ext cx="534377" cy="259045"/>
    <xdr:sp macro="" textlink="">
      <xdr:nvSpPr>
        <xdr:cNvPr id="145" name="テキスト ボックス 144"/>
        <xdr:cNvSpPr txBox="1"/>
      </xdr:nvSpPr>
      <xdr:spPr>
        <a:xfrm>
          <a:off x="3530111" y="95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112004</xdr:rowOff>
    </xdr:from>
    <xdr:to>
      <xdr:col>4</xdr:col>
      <xdr:colOff>206375</xdr:colOff>
      <xdr:row>57</xdr:row>
      <xdr:rowOff>42154</xdr:rowOff>
    </xdr:to>
    <xdr:sp macro="" textlink="">
      <xdr:nvSpPr>
        <xdr:cNvPr id="146" name="円/楕円 145"/>
        <xdr:cNvSpPr/>
      </xdr:nvSpPr>
      <xdr:spPr>
        <a:xfrm>
          <a:off x="2857500" y="97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58681</xdr:rowOff>
    </xdr:from>
    <xdr:ext cx="599010" cy="259045"/>
    <xdr:sp macro="" textlink="">
      <xdr:nvSpPr>
        <xdr:cNvPr id="147" name="テキスト ボックス 146"/>
        <xdr:cNvSpPr txBox="1"/>
      </xdr:nvSpPr>
      <xdr:spPr>
        <a:xfrm>
          <a:off x="2608794" y="948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91894</xdr:rowOff>
    </xdr:from>
    <xdr:to>
      <xdr:col>3</xdr:col>
      <xdr:colOff>3175</xdr:colOff>
      <xdr:row>57</xdr:row>
      <xdr:rowOff>22044</xdr:rowOff>
    </xdr:to>
    <xdr:sp macro="" textlink="">
      <xdr:nvSpPr>
        <xdr:cNvPr id="148" name="円/楕円 147"/>
        <xdr:cNvSpPr/>
      </xdr:nvSpPr>
      <xdr:spPr>
        <a:xfrm>
          <a:off x="1968500" y="96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38571</xdr:rowOff>
    </xdr:from>
    <xdr:ext cx="599010" cy="259045"/>
    <xdr:sp macro="" textlink="">
      <xdr:nvSpPr>
        <xdr:cNvPr id="149" name="テキスト ボックス 148"/>
        <xdr:cNvSpPr txBox="1"/>
      </xdr:nvSpPr>
      <xdr:spPr>
        <a:xfrm>
          <a:off x="1719794" y="946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147246</xdr:rowOff>
    </xdr:from>
    <xdr:to>
      <xdr:col>1</xdr:col>
      <xdr:colOff>485775</xdr:colOff>
      <xdr:row>57</xdr:row>
      <xdr:rowOff>77396</xdr:rowOff>
    </xdr:to>
    <xdr:sp macro="" textlink="">
      <xdr:nvSpPr>
        <xdr:cNvPr id="150" name="円/楕円 149"/>
        <xdr:cNvSpPr/>
      </xdr:nvSpPr>
      <xdr:spPr>
        <a:xfrm>
          <a:off x="1079500" y="97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93923</xdr:rowOff>
    </xdr:from>
    <xdr:ext cx="534377" cy="259045"/>
    <xdr:sp macro="" textlink="">
      <xdr:nvSpPr>
        <xdr:cNvPr id="151" name="テキスト ボックス 150"/>
        <xdr:cNvSpPr txBox="1"/>
      </xdr:nvSpPr>
      <xdr:spPr>
        <a:xfrm>
          <a:off x="863111" y="95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5" name="直線コネクタ 174"/>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6"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7" name="直線コネクタ 176"/>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8"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9" name="直線コネクタ 178"/>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12712</xdr:rowOff>
    </xdr:from>
    <xdr:to>
      <xdr:col>6</xdr:col>
      <xdr:colOff>511175</xdr:colOff>
      <xdr:row>74</xdr:row>
      <xdr:rowOff>20256</xdr:rowOff>
    </xdr:to>
    <xdr:cxnSp macro="">
      <xdr:nvCxnSpPr>
        <xdr:cNvPr id="180" name="直線コネクタ 179"/>
        <xdr:cNvCxnSpPr/>
      </xdr:nvCxnSpPr>
      <xdr:spPr>
        <a:xfrm flipV="1">
          <a:off x="3797300" y="12357112"/>
          <a:ext cx="8382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25303</xdr:rowOff>
    </xdr:from>
    <xdr:ext cx="469744" cy="259045"/>
    <xdr:sp macro="" textlink="">
      <xdr:nvSpPr>
        <xdr:cNvPr id="181" name="維持補修費平均値テキスト"/>
        <xdr:cNvSpPr txBox="1"/>
      </xdr:nvSpPr>
      <xdr:spPr>
        <a:xfrm>
          <a:off x="4686300" y="1322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2" name="フローチャート : 判断 181"/>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20256</xdr:rowOff>
    </xdr:from>
    <xdr:to>
      <xdr:col>5</xdr:col>
      <xdr:colOff>358775</xdr:colOff>
      <xdr:row>74</xdr:row>
      <xdr:rowOff>85179</xdr:rowOff>
    </xdr:to>
    <xdr:cxnSp macro="">
      <xdr:nvCxnSpPr>
        <xdr:cNvPr id="183" name="直線コネクタ 182"/>
        <xdr:cNvCxnSpPr/>
      </xdr:nvCxnSpPr>
      <xdr:spPr>
        <a:xfrm flipV="1">
          <a:off x="2908300" y="12707556"/>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5" name="テキスト ボックス 184"/>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85179</xdr:rowOff>
    </xdr:from>
    <xdr:to>
      <xdr:col>4</xdr:col>
      <xdr:colOff>155575</xdr:colOff>
      <xdr:row>75</xdr:row>
      <xdr:rowOff>16294</xdr:rowOff>
    </xdr:to>
    <xdr:cxnSp macro="">
      <xdr:nvCxnSpPr>
        <xdr:cNvPr id="186" name="直線コネクタ 185"/>
        <xdr:cNvCxnSpPr/>
      </xdr:nvCxnSpPr>
      <xdr:spPr>
        <a:xfrm flipV="1">
          <a:off x="2019300" y="12772479"/>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8" name="テキスト ボックス 187"/>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16294</xdr:rowOff>
    </xdr:from>
    <xdr:to>
      <xdr:col>2</xdr:col>
      <xdr:colOff>638175</xdr:colOff>
      <xdr:row>75</xdr:row>
      <xdr:rowOff>30505</xdr:rowOff>
    </xdr:to>
    <xdr:cxnSp macro="">
      <xdr:nvCxnSpPr>
        <xdr:cNvPr id="189" name="直線コネクタ 188"/>
        <xdr:cNvCxnSpPr/>
      </xdr:nvCxnSpPr>
      <xdr:spPr>
        <a:xfrm flipV="1">
          <a:off x="1130300" y="12875044"/>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3" name="テキスト ボックス 192"/>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133362</xdr:rowOff>
    </xdr:from>
    <xdr:to>
      <xdr:col>6</xdr:col>
      <xdr:colOff>561975</xdr:colOff>
      <xdr:row>72</xdr:row>
      <xdr:rowOff>63512</xdr:rowOff>
    </xdr:to>
    <xdr:sp macro="" textlink="">
      <xdr:nvSpPr>
        <xdr:cNvPr id="199" name="円/楕円 198"/>
        <xdr:cNvSpPr/>
      </xdr:nvSpPr>
      <xdr:spPr>
        <a:xfrm>
          <a:off x="4584700" y="123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156239</xdr:rowOff>
    </xdr:from>
    <xdr:ext cx="534377" cy="259045"/>
    <xdr:sp macro="" textlink="">
      <xdr:nvSpPr>
        <xdr:cNvPr id="200" name="維持補修費該当値テキスト"/>
        <xdr:cNvSpPr txBox="1"/>
      </xdr:nvSpPr>
      <xdr:spPr>
        <a:xfrm>
          <a:off x="4686300" y="121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140906</xdr:rowOff>
    </xdr:from>
    <xdr:to>
      <xdr:col>5</xdr:col>
      <xdr:colOff>409575</xdr:colOff>
      <xdr:row>74</xdr:row>
      <xdr:rowOff>71056</xdr:rowOff>
    </xdr:to>
    <xdr:sp macro="" textlink="">
      <xdr:nvSpPr>
        <xdr:cNvPr id="201" name="円/楕円 200"/>
        <xdr:cNvSpPr/>
      </xdr:nvSpPr>
      <xdr:spPr>
        <a:xfrm>
          <a:off x="3746500" y="126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87583</xdr:rowOff>
    </xdr:from>
    <xdr:ext cx="534377" cy="259045"/>
    <xdr:sp macro="" textlink="">
      <xdr:nvSpPr>
        <xdr:cNvPr id="202" name="テキスト ボックス 201"/>
        <xdr:cNvSpPr txBox="1"/>
      </xdr:nvSpPr>
      <xdr:spPr>
        <a:xfrm>
          <a:off x="3530111" y="124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34379</xdr:rowOff>
    </xdr:from>
    <xdr:to>
      <xdr:col>4</xdr:col>
      <xdr:colOff>206375</xdr:colOff>
      <xdr:row>74</xdr:row>
      <xdr:rowOff>135979</xdr:rowOff>
    </xdr:to>
    <xdr:sp macro="" textlink="">
      <xdr:nvSpPr>
        <xdr:cNvPr id="203" name="円/楕円 202"/>
        <xdr:cNvSpPr/>
      </xdr:nvSpPr>
      <xdr:spPr>
        <a:xfrm>
          <a:off x="2857500" y="127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152506</xdr:rowOff>
    </xdr:from>
    <xdr:ext cx="534377" cy="259045"/>
    <xdr:sp macro="" textlink="">
      <xdr:nvSpPr>
        <xdr:cNvPr id="204" name="テキスト ボックス 203"/>
        <xdr:cNvSpPr txBox="1"/>
      </xdr:nvSpPr>
      <xdr:spPr>
        <a:xfrm>
          <a:off x="2641111" y="124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136944</xdr:rowOff>
    </xdr:from>
    <xdr:to>
      <xdr:col>3</xdr:col>
      <xdr:colOff>3175</xdr:colOff>
      <xdr:row>75</xdr:row>
      <xdr:rowOff>67094</xdr:rowOff>
    </xdr:to>
    <xdr:sp macro="" textlink="">
      <xdr:nvSpPr>
        <xdr:cNvPr id="205" name="円/楕円 204"/>
        <xdr:cNvSpPr/>
      </xdr:nvSpPr>
      <xdr:spPr>
        <a:xfrm>
          <a:off x="1968500" y="128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83621</xdr:rowOff>
    </xdr:from>
    <xdr:ext cx="534377" cy="259045"/>
    <xdr:sp macro="" textlink="">
      <xdr:nvSpPr>
        <xdr:cNvPr id="206" name="テキスト ボックス 205"/>
        <xdr:cNvSpPr txBox="1"/>
      </xdr:nvSpPr>
      <xdr:spPr>
        <a:xfrm>
          <a:off x="1752111" y="125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151155</xdr:rowOff>
    </xdr:from>
    <xdr:to>
      <xdr:col>1</xdr:col>
      <xdr:colOff>485775</xdr:colOff>
      <xdr:row>75</xdr:row>
      <xdr:rowOff>81305</xdr:rowOff>
    </xdr:to>
    <xdr:sp macro="" textlink="">
      <xdr:nvSpPr>
        <xdr:cNvPr id="207" name="円/楕円 206"/>
        <xdr:cNvSpPr/>
      </xdr:nvSpPr>
      <xdr:spPr>
        <a:xfrm>
          <a:off x="1079500" y="128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97832</xdr:rowOff>
    </xdr:from>
    <xdr:ext cx="534377" cy="259045"/>
    <xdr:sp macro="" textlink="">
      <xdr:nvSpPr>
        <xdr:cNvPr id="208" name="テキスト ボックス 207"/>
        <xdr:cNvSpPr txBox="1"/>
      </xdr:nvSpPr>
      <xdr:spPr>
        <a:xfrm>
          <a:off x="863111" y="126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31" name="直線コネクタ 230"/>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2"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3" name="直線コネクタ 232"/>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4"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5" name="直線コネクタ 234"/>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72468</xdr:rowOff>
    </xdr:from>
    <xdr:to>
      <xdr:col>6</xdr:col>
      <xdr:colOff>511175</xdr:colOff>
      <xdr:row>91</xdr:row>
      <xdr:rowOff>91557</xdr:rowOff>
    </xdr:to>
    <xdr:cxnSp macro="">
      <xdr:nvCxnSpPr>
        <xdr:cNvPr id="236" name="直線コネクタ 235"/>
        <xdr:cNvCxnSpPr/>
      </xdr:nvCxnSpPr>
      <xdr:spPr>
        <a:xfrm flipV="1">
          <a:off x="3797300" y="15502968"/>
          <a:ext cx="838200" cy="19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7"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8" name="フローチャート : 判断 237"/>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91557</xdr:rowOff>
    </xdr:from>
    <xdr:to>
      <xdr:col>5</xdr:col>
      <xdr:colOff>358775</xdr:colOff>
      <xdr:row>91</xdr:row>
      <xdr:rowOff>158079</xdr:rowOff>
    </xdr:to>
    <xdr:cxnSp macro="">
      <xdr:nvCxnSpPr>
        <xdr:cNvPr id="239" name="直線コネクタ 238"/>
        <xdr:cNvCxnSpPr/>
      </xdr:nvCxnSpPr>
      <xdr:spPr>
        <a:xfrm flipV="1">
          <a:off x="2908300" y="15693507"/>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68692</xdr:rowOff>
    </xdr:from>
    <xdr:to>
      <xdr:col>5</xdr:col>
      <xdr:colOff>409575</xdr:colOff>
      <xdr:row>94</xdr:row>
      <xdr:rowOff>170292</xdr:rowOff>
    </xdr:to>
    <xdr:sp macro="" textlink="">
      <xdr:nvSpPr>
        <xdr:cNvPr id="240" name="フローチャート : 判断 239"/>
        <xdr:cNvSpPr/>
      </xdr:nvSpPr>
      <xdr:spPr>
        <a:xfrm>
          <a:off x="3746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161419</xdr:rowOff>
    </xdr:from>
    <xdr:ext cx="534377" cy="259045"/>
    <xdr:sp macro="" textlink="">
      <xdr:nvSpPr>
        <xdr:cNvPr id="241" name="テキスト ボックス 240"/>
        <xdr:cNvSpPr txBox="1"/>
      </xdr:nvSpPr>
      <xdr:spPr>
        <a:xfrm>
          <a:off x="3530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158079</xdr:rowOff>
    </xdr:from>
    <xdr:to>
      <xdr:col>4</xdr:col>
      <xdr:colOff>155575</xdr:colOff>
      <xdr:row>92</xdr:row>
      <xdr:rowOff>105936</xdr:rowOff>
    </xdr:to>
    <xdr:cxnSp macro="">
      <xdr:nvCxnSpPr>
        <xdr:cNvPr id="242" name="直線コネクタ 241"/>
        <xdr:cNvCxnSpPr/>
      </xdr:nvCxnSpPr>
      <xdr:spPr>
        <a:xfrm flipV="1">
          <a:off x="2019300" y="15760029"/>
          <a:ext cx="889000" cy="11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87300</xdr:rowOff>
    </xdr:from>
    <xdr:to>
      <xdr:col>4</xdr:col>
      <xdr:colOff>206375</xdr:colOff>
      <xdr:row>95</xdr:row>
      <xdr:rowOff>17450</xdr:rowOff>
    </xdr:to>
    <xdr:sp macro="" textlink="">
      <xdr:nvSpPr>
        <xdr:cNvPr id="243" name="フローチャート : 判断 242"/>
        <xdr:cNvSpPr/>
      </xdr:nvSpPr>
      <xdr:spPr>
        <a:xfrm>
          <a:off x="2857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8577</xdr:rowOff>
    </xdr:from>
    <xdr:ext cx="534377" cy="259045"/>
    <xdr:sp macro="" textlink="">
      <xdr:nvSpPr>
        <xdr:cNvPr id="244" name="テキスト ボックス 243"/>
        <xdr:cNvSpPr txBox="1"/>
      </xdr:nvSpPr>
      <xdr:spPr>
        <a:xfrm>
          <a:off x="2641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105936</xdr:rowOff>
    </xdr:from>
    <xdr:to>
      <xdr:col>2</xdr:col>
      <xdr:colOff>638175</xdr:colOff>
      <xdr:row>92</xdr:row>
      <xdr:rowOff>133894</xdr:rowOff>
    </xdr:to>
    <xdr:cxnSp macro="">
      <xdr:nvCxnSpPr>
        <xdr:cNvPr id="245" name="直線コネクタ 244"/>
        <xdr:cNvCxnSpPr/>
      </xdr:nvCxnSpPr>
      <xdr:spPr>
        <a:xfrm flipV="1">
          <a:off x="1130300" y="15879336"/>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69149</xdr:rowOff>
    </xdr:from>
    <xdr:to>
      <xdr:col>3</xdr:col>
      <xdr:colOff>3175</xdr:colOff>
      <xdr:row>95</xdr:row>
      <xdr:rowOff>170749</xdr:rowOff>
    </xdr:to>
    <xdr:sp macro="" textlink="">
      <xdr:nvSpPr>
        <xdr:cNvPr id="246" name="フローチャート : 判断 245"/>
        <xdr:cNvSpPr/>
      </xdr:nvSpPr>
      <xdr:spPr>
        <a:xfrm>
          <a:off x="1968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161876</xdr:rowOff>
    </xdr:from>
    <xdr:ext cx="534377" cy="259045"/>
    <xdr:sp macro="" textlink="">
      <xdr:nvSpPr>
        <xdr:cNvPr id="247" name="テキスト ボックス 246"/>
        <xdr:cNvSpPr txBox="1"/>
      </xdr:nvSpPr>
      <xdr:spPr>
        <a:xfrm>
          <a:off x="1752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118160</xdr:rowOff>
    </xdr:from>
    <xdr:to>
      <xdr:col>1</xdr:col>
      <xdr:colOff>485775</xdr:colOff>
      <xdr:row>96</xdr:row>
      <xdr:rowOff>48310</xdr:rowOff>
    </xdr:to>
    <xdr:sp macro="" textlink="">
      <xdr:nvSpPr>
        <xdr:cNvPr id="248" name="フローチャート : 判断 247"/>
        <xdr:cNvSpPr/>
      </xdr:nvSpPr>
      <xdr:spPr>
        <a:xfrm>
          <a:off x="1079500" y="164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39437</xdr:rowOff>
    </xdr:from>
    <xdr:ext cx="534377" cy="259045"/>
    <xdr:sp macro="" textlink="">
      <xdr:nvSpPr>
        <xdr:cNvPr id="249" name="テキスト ボックス 248"/>
        <xdr:cNvSpPr txBox="1"/>
      </xdr:nvSpPr>
      <xdr:spPr>
        <a:xfrm>
          <a:off x="863111" y="164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21668</xdr:rowOff>
    </xdr:from>
    <xdr:to>
      <xdr:col>6</xdr:col>
      <xdr:colOff>561975</xdr:colOff>
      <xdr:row>90</xdr:row>
      <xdr:rowOff>123268</xdr:rowOff>
    </xdr:to>
    <xdr:sp macro="" textlink="">
      <xdr:nvSpPr>
        <xdr:cNvPr id="255" name="円/楕円 254"/>
        <xdr:cNvSpPr/>
      </xdr:nvSpPr>
      <xdr:spPr>
        <a:xfrm>
          <a:off x="4584700" y="154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146145</xdr:rowOff>
    </xdr:from>
    <xdr:ext cx="599010" cy="259045"/>
    <xdr:sp macro="" textlink="">
      <xdr:nvSpPr>
        <xdr:cNvPr id="256" name="扶助費該当値テキスト"/>
        <xdr:cNvSpPr txBox="1"/>
      </xdr:nvSpPr>
      <xdr:spPr>
        <a:xfrm>
          <a:off x="4686300" y="1540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102,941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40757</xdr:rowOff>
    </xdr:from>
    <xdr:to>
      <xdr:col>5</xdr:col>
      <xdr:colOff>409575</xdr:colOff>
      <xdr:row>91</xdr:row>
      <xdr:rowOff>142357</xdr:rowOff>
    </xdr:to>
    <xdr:sp macro="" textlink="">
      <xdr:nvSpPr>
        <xdr:cNvPr id="257" name="円/楕円 256"/>
        <xdr:cNvSpPr/>
      </xdr:nvSpPr>
      <xdr:spPr>
        <a:xfrm>
          <a:off x="3746500" y="15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158884</xdr:rowOff>
    </xdr:from>
    <xdr:ext cx="534377" cy="259045"/>
    <xdr:sp macro="" textlink="">
      <xdr:nvSpPr>
        <xdr:cNvPr id="258" name="テキスト ボックス 257"/>
        <xdr:cNvSpPr txBox="1"/>
      </xdr:nvSpPr>
      <xdr:spPr>
        <a:xfrm>
          <a:off x="3530111" y="154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107279</xdr:rowOff>
    </xdr:from>
    <xdr:to>
      <xdr:col>4</xdr:col>
      <xdr:colOff>206375</xdr:colOff>
      <xdr:row>92</xdr:row>
      <xdr:rowOff>37429</xdr:rowOff>
    </xdr:to>
    <xdr:sp macro="" textlink="">
      <xdr:nvSpPr>
        <xdr:cNvPr id="259" name="円/楕円 258"/>
        <xdr:cNvSpPr/>
      </xdr:nvSpPr>
      <xdr:spPr>
        <a:xfrm>
          <a:off x="2857500" y="157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53956</xdr:rowOff>
    </xdr:from>
    <xdr:ext cx="534377" cy="259045"/>
    <xdr:sp macro="" textlink="">
      <xdr:nvSpPr>
        <xdr:cNvPr id="260" name="テキスト ボックス 259"/>
        <xdr:cNvSpPr txBox="1"/>
      </xdr:nvSpPr>
      <xdr:spPr>
        <a:xfrm>
          <a:off x="2641111" y="1548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55136</xdr:rowOff>
    </xdr:from>
    <xdr:to>
      <xdr:col>3</xdr:col>
      <xdr:colOff>3175</xdr:colOff>
      <xdr:row>92</xdr:row>
      <xdr:rowOff>156736</xdr:rowOff>
    </xdr:to>
    <xdr:sp macro="" textlink="">
      <xdr:nvSpPr>
        <xdr:cNvPr id="261" name="円/楕円 260"/>
        <xdr:cNvSpPr/>
      </xdr:nvSpPr>
      <xdr:spPr>
        <a:xfrm>
          <a:off x="1968500" y="15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1813</xdr:rowOff>
    </xdr:from>
    <xdr:ext cx="534377" cy="259045"/>
    <xdr:sp macro="" textlink="">
      <xdr:nvSpPr>
        <xdr:cNvPr id="262" name="テキスト ボックス 261"/>
        <xdr:cNvSpPr txBox="1"/>
      </xdr:nvSpPr>
      <xdr:spPr>
        <a:xfrm>
          <a:off x="1752111" y="15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86,477</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83094</xdr:rowOff>
    </xdr:from>
    <xdr:to>
      <xdr:col>1</xdr:col>
      <xdr:colOff>485775</xdr:colOff>
      <xdr:row>93</xdr:row>
      <xdr:rowOff>13244</xdr:rowOff>
    </xdr:to>
    <xdr:sp macro="" textlink="">
      <xdr:nvSpPr>
        <xdr:cNvPr id="263" name="円/楕円 262"/>
        <xdr:cNvSpPr/>
      </xdr:nvSpPr>
      <xdr:spPr>
        <a:xfrm>
          <a:off x="1079500" y="15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29771</xdr:rowOff>
    </xdr:from>
    <xdr:ext cx="534377" cy="259045"/>
    <xdr:sp macro="" textlink="">
      <xdr:nvSpPr>
        <xdr:cNvPr id="264" name="テキスト ボックス 263"/>
        <xdr:cNvSpPr txBox="1"/>
      </xdr:nvSpPr>
      <xdr:spPr>
        <a:xfrm>
          <a:off x="863111" y="156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91" name="直線コネクタ 290"/>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2"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3" name="直線コネクタ 292"/>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4"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5" name="直線コネクタ 294"/>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146024</xdr:rowOff>
    </xdr:from>
    <xdr:to>
      <xdr:col>15</xdr:col>
      <xdr:colOff>180975</xdr:colOff>
      <xdr:row>34</xdr:row>
      <xdr:rowOff>40771</xdr:rowOff>
    </xdr:to>
    <xdr:cxnSp macro="">
      <xdr:nvCxnSpPr>
        <xdr:cNvPr id="296" name="直線コネクタ 295"/>
        <xdr:cNvCxnSpPr/>
      </xdr:nvCxnSpPr>
      <xdr:spPr>
        <a:xfrm flipV="1">
          <a:off x="9639300" y="5803874"/>
          <a:ext cx="8382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7"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8" name="フローチャート : 判断 297"/>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40771</xdr:rowOff>
    </xdr:from>
    <xdr:to>
      <xdr:col>14</xdr:col>
      <xdr:colOff>28575</xdr:colOff>
      <xdr:row>35</xdr:row>
      <xdr:rowOff>22994</xdr:rowOff>
    </xdr:to>
    <xdr:cxnSp macro="">
      <xdr:nvCxnSpPr>
        <xdr:cNvPr id="299" name="直線コネクタ 298"/>
        <xdr:cNvCxnSpPr/>
      </xdr:nvCxnSpPr>
      <xdr:spPr>
        <a:xfrm flipV="1">
          <a:off x="8750300" y="5870071"/>
          <a:ext cx="889000" cy="15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91121</xdr:rowOff>
    </xdr:from>
    <xdr:to>
      <xdr:col>14</xdr:col>
      <xdr:colOff>79375</xdr:colOff>
      <xdr:row>36</xdr:row>
      <xdr:rowOff>21271</xdr:rowOff>
    </xdr:to>
    <xdr:sp macro="" textlink="">
      <xdr:nvSpPr>
        <xdr:cNvPr id="300" name="フローチャート : 判断 299"/>
        <xdr:cNvSpPr/>
      </xdr:nvSpPr>
      <xdr:spPr>
        <a:xfrm>
          <a:off x="9588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12398</xdr:rowOff>
    </xdr:from>
    <xdr:ext cx="534377" cy="259045"/>
    <xdr:sp macro="" textlink="">
      <xdr:nvSpPr>
        <xdr:cNvPr id="301" name="テキスト ボックス 300"/>
        <xdr:cNvSpPr txBox="1"/>
      </xdr:nvSpPr>
      <xdr:spPr>
        <a:xfrm>
          <a:off x="9372111" y="61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22994</xdr:rowOff>
    </xdr:from>
    <xdr:to>
      <xdr:col>12</xdr:col>
      <xdr:colOff>511175</xdr:colOff>
      <xdr:row>35</xdr:row>
      <xdr:rowOff>85141</xdr:rowOff>
    </xdr:to>
    <xdr:cxnSp macro="">
      <xdr:nvCxnSpPr>
        <xdr:cNvPr id="302" name="直線コネクタ 301"/>
        <xdr:cNvCxnSpPr/>
      </xdr:nvCxnSpPr>
      <xdr:spPr>
        <a:xfrm flipV="1">
          <a:off x="7861300" y="6023744"/>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17479</xdr:rowOff>
    </xdr:from>
    <xdr:to>
      <xdr:col>12</xdr:col>
      <xdr:colOff>561975</xdr:colOff>
      <xdr:row>36</xdr:row>
      <xdr:rowOff>119079</xdr:rowOff>
    </xdr:to>
    <xdr:sp macro="" textlink="">
      <xdr:nvSpPr>
        <xdr:cNvPr id="303" name="フローチャート : 判断 302"/>
        <xdr:cNvSpPr/>
      </xdr:nvSpPr>
      <xdr:spPr>
        <a:xfrm>
          <a:off x="8699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110206</xdr:rowOff>
    </xdr:from>
    <xdr:ext cx="534377" cy="259045"/>
    <xdr:sp macro="" textlink="">
      <xdr:nvSpPr>
        <xdr:cNvPr id="304" name="テキスト ボックス 303"/>
        <xdr:cNvSpPr txBox="1"/>
      </xdr:nvSpPr>
      <xdr:spPr>
        <a:xfrm>
          <a:off x="8483111" y="62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85141</xdr:rowOff>
    </xdr:from>
    <xdr:to>
      <xdr:col>11</xdr:col>
      <xdr:colOff>307975</xdr:colOff>
      <xdr:row>35</xdr:row>
      <xdr:rowOff>143717</xdr:rowOff>
    </xdr:to>
    <xdr:cxnSp macro="">
      <xdr:nvCxnSpPr>
        <xdr:cNvPr id="305" name="直線コネクタ 304"/>
        <xdr:cNvCxnSpPr/>
      </xdr:nvCxnSpPr>
      <xdr:spPr>
        <a:xfrm flipV="1">
          <a:off x="6972300" y="6085891"/>
          <a:ext cx="889000" cy="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40883</xdr:rowOff>
    </xdr:from>
    <xdr:to>
      <xdr:col>11</xdr:col>
      <xdr:colOff>358775</xdr:colOff>
      <xdr:row>36</xdr:row>
      <xdr:rowOff>142483</xdr:rowOff>
    </xdr:to>
    <xdr:sp macro="" textlink="">
      <xdr:nvSpPr>
        <xdr:cNvPr id="306" name="フローチャート : 判断 305"/>
        <xdr:cNvSpPr/>
      </xdr:nvSpPr>
      <xdr:spPr>
        <a:xfrm>
          <a:off x="7810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133610</xdr:rowOff>
    </xdr:from>
    <xdr:ext cx="534377" cy="259045"/>
    <xdr:sp macro="" textlink="">
      <xdr:nvSpPr>
        <xdr:cNvPr id="307" name="テキスト ボックス 306"/>
        <xdr:cNvSpPr txBox="1"/>
      </xdr:nvSpPr>
      <xdr:spPr>
        <a:xfrm>
          <a:off x="759411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57538</xdr:rowOff>
    </xdr:from>
    <xdr:to>
      <xdr:col>10</xdr:col>
      <xdr:colOff>155575</xdr:colOff>
      <xdr:row>36</xdr:row>
      <xdr:rowOff>159138</xdr:rowOff>
    </xdr:to>
    <xdr:sp macro="" textlink="">
      <xdr:nvSpPr>
        <xdr:cNvPr id="308" name="フローチャート : 判断 307"/>
        <xdr:cNvSpPr/>
      </xdr:nvSpPr>
      <xdr:spPr>
        <a:xfrm>
          <a:off x="6921500" y="62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150265</xdr:rowOff>
    </xdr:from>
    <xdr:ext cx="534377" cy="259045"/>
    <xdr:sp macro="" textlink="">
      <xdr:nvSpPr>
        <xdr:cNvPr id="309" name="テキスト ボックス 308"/>
        <xdr:cNvSpPr txBox="1"/>
      </xdr:nvSpPr>
      <xdr:spPr>
        <a:xfrm>
          <a:off x="6705111" y="63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95224</xdr:rowOff>
    </xdr:from>
    <xdr:to>
      <xdr:col>15</xdr:col>
      <xdr:colOff>231775</xdr:colOff>
      <xdr:row>34</xdr:row>
      <xdr:rowOff>25374</xdr:rowOff>
    </xdr:to>
    <xdr:sp macro="" textlink="">
      <xdr:nvSpPr>
        <xdr:cNvPr id="315" name="円/楕円 314"/>
        <xdr:cNvSpPr/>
      </xdr:nvSpPr>
      <xdr:spPr>
        <a:xfrm>
          <a:off x="10426700" y="57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118101</xdr:rowOff>
    </xdr:from>
    <xdr:ext cx="599010" cy="259045"/>
    <xdr:sp macro="" textlink="">
      <xdr:nvSpPr>
        <xdr:cNvPr id="316" name="補助費等該当値テキスト"/>
        <xdr:cNvSpPr txBox="1"/>
      </xdr:nvSpPr>
      <xdr:spPr>
        <a:xfrm>
          <a:off x="10528300" y="560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120,169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161421</xdr:rowOff>
    </xdr:from>
    <xdr:to>
      <xdr:col>14</xdr:col>
      <xdr:colOff>79375</xdr:colOff>
      <xdr:row>34</xdr:row>
      <xdr:rowOff>91571</xdr:rowOff>
    </xdr:to>
    <xdr:sp macro="" textlink="">
      <xdr:nvSpPr>
        <xdr:cNvPr id="317" name="円/楕円 316"/>
        <xdr:cNvSpPr/>
      </xdr:nvSpPr>
      <xdr:spPr>
        <a:xfrm>
          <a:off x="9588500" y="58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108098</xdr:rowOff>
    </xdr:from>
    <xdr:ext cx="599010" cy="259045"/>
    <xdr:sp macro="" textlink="">
      <xdr:nvSpPr>
        <xdr:cNvPr id="318" name="テキスト ボックス 317"/>
        <xdr:cNvSpPr txBox="1"/>
      </xdr:nvSpPr>
      <xdr:spPr>
        <a:xfrm>
          <a:off x="9339794" y="559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143644</xdr:rowOff>
    </xdr:from>
    <xdr:to>
      <xdr:col>12</xdr:col>
      <xdr:colOff>561975</xdr:colOff>
      <xdr:row>35</xdr:row>
      <xdr:rowOff>73794</xdr:rowOff>
    </xdr:to>
    <xdr:sp macro="" textlink="">
      <xdr:nvSpPr>
        <xdr:cNvPr id="319" name="円/楕円 318"/>
        <xdr:cNvSpPr/>
      </xdr:nvSpPr>
      <xdr:spPr>
        <a:xfrm>
          <a:off x="8699500" y="597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90321</xdr:rowOff>
    </xdr:from>
    <xdr:ext cx="534377" cy="259045"/>
    <xdr:sp macro="" textlink="">
      <xdr:nvSpPr>
        <xdr:cNvPr id="320" name="テキスト ボックス 319"/>
        <xdr:cNvSpPr txBox="1"/>
      </xdr:nvSpPr>
      <xdr:spPr>
        <a:xfrm>
          <a:off x="8483111" y="574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34341</xdr:rowOff>
    </xdr:from>
    <xdr:to>
      <xdr:col>11</xdr:col>
      <xdr:colOff>358775</xdr:colOff>
      <xdr:row>35</xdr:row>
      <xdr:rowOff>135941</xdr:rowOff>
    </xdr:to>
    <xdr:sp macro="" textlink="">
      <xdr:nvSpPr>
        <xdr:cNvPr id="321" name="円/楕円 320"/>
        <xdr:cNvSpPr/>
      </xdr:nvSpPr>
      <xdr:spPr>
        <a:xfrm>
          <a:off x="7810500" y="60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152468</xdr:rowOff>
    </xdr:from>
    <xdr:ext cx="534377" cy="259045"/>
    <xdr:sp macro="" textlink="">
      <xdr:nvSpPr>
        <xdr:cNvPr id="322" name="テキスト ボックス 321"/>
        <xdr:cNvSpPr txBox="1"/>
      </xdr:nvSpPr>
      <xdr:spPr>
        <a:xfrm>
          <a:off x="7594111" y="581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92917</xdr:rowOff>
    </xdr:from>
    <xdr:to>
      <xdr:col>10</xdr:col>
      <xdr:colOff>155575</xdr:colOff>
      <xdr:row>36</xdr:row>
      <xdr:rowOff>23067</xdr:rowOff>
    </xdr:to>
    <xdr:sp macro="" textlink="">
      <xdr:nvSpPr>
        <xdr:cNvPr id="323" name="円/楕円 322"/>
        <xdr:cNvSpPr/>
      </xdr:nvSpPr>
      <xdr:spPr>
        <a:xfrm>
          <a:off x="6921500" y="60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39594</xdr:rowOff>
    </xdr:from>
    <xdr:ext cx="534377" cy="259045"/>
    <xdr:sp macro="" textlink="">
      <xdr:nvSpPr>
        <xdr:cNvPr id="324" name="テキスト ボックス 323"/>
        <xdr:cNvSpPr txBox="1"/>
      </xdr:nvSpPr>
      <xdr:spPr>
        <a:xfrm>
          <a:off x="6705111" y="5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4" name="テキスト ボックス 34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6" name="テキスト ボックス 34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50" name="直線コネクタ 349"/>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51"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2" name="直線コネクタ 351"/>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3"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4" name="直線コネクタ 353"/>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123650</xdr:rowOff>
    </xdr:from>
    <xdr:to>
      <xdr:col>15</xdr:col>
      <xdr:colOff>180975</xdr:colOff>
      <xdr:row>59</xdr:row>
      <xdr:rowOff>60736</xdr:rowOff>
    </xdr:to>
    <xdr:cxnSp macro="">
      <xdr:nvCxnSpPr>
        <xdr:cNvPr id="355" name="直線コネクタ 354"/>
        <xdr:cNvCxnSpPr/>
      </xdr:nvCxnSpPr>
      <xdr:spPr>
        <a:xfrm>
          <a:off x="9639300" y="10067750"/>
          <a:ext cx="8382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6"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7" name="フローチャート : 判断 356"/>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123650</xdr:rowOff>
    </xdr:from>
    <xdr:to>
      <xdr:col>14</xdr:col>
      <xdr:colOff>28575</xdr:colOff>
      <xdr:row>58</xdr:row>
      <xdr:rowOff>153188</xdr:rowOff>
    </xdr:to>
    <xdr:cxnSp macro="">
      <xdr:nvCxnSpPr>
        <xdr:cNvPr id="358" name="直線コネクタ 357"/>
        <xdr:cNvCxnSpPr/>
      </xdr:nvCxnSpPr>
      <xdr:spPr>
        <a:xfrm flipV="1">
          <a:off x="8750300" y="10067750"/>
          <a:ext cx="889000" cy="2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114334</xdr:rowOff>
    </xdr:from>
    <xdr:to>
      <xdr:col>14</xdr:col>
      <xdr:colOff>79375</xdr:colOff>
      <xdr:row>59</xdr:row>
      <xdr:rowOff>44484</xdr:rowOff>
    </xdr:to>
    <xdr:sp macro="" textlink="">
      <xdr:nvSpPr>
        <xdr:cNvPr id="359" name="フローチャート : 判断 358"/>
        <xdr:cNvSpPr/>
      </xdr:nvSpPr>
      <xdr:spPr>
        <a:xfrm>
          <a:off x="9588500" y="100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35611</xdr:rowOff>
    </xdr:from>
    <xdr:ext cx="534377" cy="259045"/>
    <xdr:sp macro="" textlink="">
      <xdr:nvSpPr>
        <xdr:cNvPr id="360" name="テキスト ボックス 359"/>
        <xdr:cNvSpPr txBox="1"/>
      </xdr:nvSpPr>
      <xdr:spPr>
        <a:xfrm>
          <a:off x="9372111" y="101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92435</xdr:rowOff>
    </xdr:from>
    <xdr:to>
      <xdr:col>12</xdr:col>
      <xdr:colOff>511175</xdr:colOff>
      <xdr:row>58</xdr:row>
      <xdr:rowOff>153188</xdr:rowOff>
    </xdr:to>
    <xdr:cxnSp macro="">
      <xdr:nvCxnSpPr>
        <xdr:cNvPr id="361" name="直線コネクタ 360"/>
        <xdr:cNvCxnSpPr/>
      </xdr:nvCxnSpPr>
      <xdr:spPr>
        <a:xfrm>
          <a:off x="7861300" y="10036535"/>
          <a:ext cx="889000" cy="6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108828</xdr:rowOff>
    </xdr:from>
    <xdr:to>
      <xdr:col>12</xdr:col>
      <xdr:colOff>561975</xdr:colOff>
      <xdr:row>59</xdr:row>
      <xdr:rowOff>38978</xdr:rowOff>
    </xdr:to>
    <xdr:sp macro="" textlink="">
      <xdr:nvSpPr>
        <xdr:cNvPr id="362" name="フローチャート : 判断 361"/>
        <xdr:cNvSpPr/>
      </xdr:nvSpPr>
      <xdr:spPr>
        <a:xfrm>
          <a:off x="8699500" y="1005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30105</xdr:rowOff>
    </xdr:from>
    <xdr:ext cx="599010" cy="259045"/>
    <xdr:sp macro="" textlink="">
      <xdr:nvSpPr>
        <xdr:cNvPr id="363" name="テキスト ボックス 362"/>
        <xdr:cNvSpPr txBox="1"/>
      </xdr:nvSpPr>
      <xdr:spPr>
        <a:xfrm>
          <a:off x="8450794" y="1014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92435</xdr:rowOff>
    </xdr:from>
    <xdr:to>
      <xdr:col>11</xdr:col>
      <xdr:colOff>307975</xdr:colOff>
      <xdr:row>59</xdr:row>
      <xdr:rowOff>15573</xdr:rowOff>
    </xdr:to>
    <xdr:cxnSp macro="">
      <xdr:nvCxnSpPr>
        <xdr:cNvPr id="364" name="直線コネクタ 363"/>
        <xdr:cNvCxnSpPr/>
      </xdr:nvCxnSpPr>
      <xdr:spPr>
        <a:xfrm flipV="1">
          <a:off x="6972300" y="10036535"/>
          <a:ext cx="889000" cy="9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90943</xdr:rowOff>
    </xdr:from>
    <xdr:to>
      <xdr:col>11</xdr:col>
      <xdr:colOff>358775</xdr:colOff>
      <xdr:row>59</xdr:row>
      <xdr:rowOff>21093</xdr:rowOff>
    </xdr:to>
    <xdr:sp macro="" textlink="">
      <xdr:nvSpPr>
        <xdr:cNvPr id="365" name="フローチャート : 判断 364"/>
        <xdr:cNvSpPr/>
      </xdr:nvSpPr>
      <xdr:spPr>
        <a:xfrm>
          <a:off x="7810500" y="1003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12220</xdr:rowOff>
    </xdr:from>
    <xdr:ext cx="599010" cy="259045"/>
    <xdr:sp macro="" textlink="">
      <xdr:nvSpPr>
        <xdr:cNvPr id="366" name="テキスト ボックス 365"/>
        <xdr:cNvSpPr txBox="1"/>
      </xdr:nvSpPr>
      <xdr:spPr>
        <a:xfrm>
          <a:off x="7561794" y="1012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133334</xdr:rowOff>
    </xdr:from>
    <xdr:to>
      <xdr:col>10</xdr:col>
      <xdr:colOff>155575</xdr:colOff>
      <xdr:row>59</xdr:row>
      <xdr:rowOff>63484</xdr:rowOff>
    </xdr:to>
    <xdr:sp macro="" textlink="">
      <xdr:nvSpPr>
        <xdr:cNvPr id="367" name="フローチャート : 判断 366"/>
        <xdr:cNvSpPr/>
      </xdr:nvSpPr>
      <xdr:spPr>
        <a:xfrm>
          <a:off x="6921500" y="100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80011</xdr:rowOff>
    </xdr:from>
    <xdr:ext cx="534377" cy="259045"/>
    <xdr:sp macro="" textlink="">
      <xdr:nvSpPr>
        <xdr:cNvPr id="368" name="テキスト ボックス 367"/>
        <xdr:cNvSpPr txBox="1"/>
      </xdr:nvSpPr>
      <xdr:spPr>
        <a:xfrm>
          <a:off x="6705111" y="98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9936</xdr:rowOff>
    </xdr:from>
    <xdr:to>
      <xdr:col>15</xdr:col>
      <xdr:colOff>231775</xdr:colOff>
      <xdr:row>59</xdr:row>
      <xdr:rowOff>111536</xdr:rowOff>
    </xdr:to>
    <xdr:sp macro="" textlink="">
      <xdr:nvSpPr>
        <xdr:cNvPr id="374" name="円/楕円 373"/>
        <xdr:cNvSpPr/>
      </xdr:nvSpPr>
      <xdr:spPr>
        <a:xfrm>
          <a:off x="10426700" y="101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96313</xdr:rowOff>
    </xdr:from>
    <xdr:ext cx="534377" cy="259045"/>
    <xdr:sp macro="" textlink="">
      <xdr:nvSpPr>
        <xdr:cNvPr id="375" name="普通建設事業費該当値テキスト"/>
        <xdr:cNvSpPr txBox="1"/>
      </xdr:nvSpPr>
      <xdr:spPr>
        <a:xfrm>
          <a:off x="10528300" y="100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72850</xdr:rowOff>
    </xdr:from>
    <xdr:to>
      <xdr:col>14</xdr:col>
      <xdr:colOff>79375</xdr:colOff>
      <xdr:row>59</xdr:row>
      <xdr:rowOff>3000</xdr:rowOff>
    </xdr:to>
    <xdr:sp macro="" textlink="">
      <xdr:nvSpPr>
        <xdr:cNvPr id="376" name="円/楕円 375"/>
        <xdr:cNvSpPr/>
      </xdr:nvSpPr>
      <xdr:spPr>
        <a:xfrm>
          <a:off x="9588500" y="100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19527</xdr:rowOff>
    </xdr:from>
    <xdr:ext cx="599010" cy="259045"/>
    <xdr:sp macro="" textlink="">
      <xdr:nvSpPr>
        <xdr:cNvPr id="377" name="テキスト ボックス 376"/>
        <xdr:cNvSpPr txBox="1"/>
      </xdr:nvSpPr>
      <xdr:spPr>
        <a:xfrm>
          <a:off x="9339794" y="979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102388</xdr:rowOff>
    </xdr:from>
    <xdr:to>
      <xdr:col>12</xdr:col>
      <xdr:colOff>561975</xdr:colOff>
      <xdr:row>59</xdr:row>
      <xdr:rowOff>32538</xdr:rowOff>
    </xdr:to>
    <xdr:sp macro="" textlink="">
      <xdr:nvSpPr>
        <xdr:cNvPr id="378" name="円/楕円 377"/>
        <xdr:cNvSpPr/>
      </xdr:nvSpPr>
      <xdr:spPr>
        <a:xfrm>
          <a:off x="8699500" y="100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49065</xdr:rowOff>
    </xdr:from>
    <xdr:ext cx="599010" cy="259045"/>
    <xdr:sp macro="" textlink="">
      <xdr:nvSpPr>
        <xdr:cNvPr id="379" name="テキスト ボックス 378"/>
        <xdr:cNvSpPr txBox="1"/>
      </xdr:nvSpPr>
      <xdr:spPr>
        <a:xfrm>
          <a:off x="8450794" y="982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41635</xdr:rowOff>
    </xdr:from>
    <xdr:to>
      <xdr:col>11</xdr:col>
      <xdr:colOff>358775</xdr:colOff>
      <xdr:row>58</xdr:row>
      <xdr:rowOff>143235</xdr:rowOff>
    </xdr:to>
    <xdr:sp macro="" textlink="">
      <xdr:nvSpPr>
        <xdr:cNvPr id="380" name="円/楕円 379"/>
        <xdr:cNvSpPr/>
      </xdr:nvSpPr>
      <xdr:spPr>
        <a:xfrm>
          <a:off x="7810500" y="99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159762</xdr:rowOff>
    </xdr:from>
    <xdr:ext cx="599010" cy="259045"/>
    <xdr:sp macro="" textlink="">
      <xdr:nvSpPr>
        <xdr:cNvPr id="381" name="テキスト ボックス 380"/>
        <xdr:cNvSpPr txBox="1"/>
      </xdr:nvSpPr>
      <xdr:spPr>
        <a:xfrm>
          <a:off x="7561794" y="976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136223</xdr:rowOff>
    </xdr:from>
    <xdr:to>
      <xdr:col>10</xdr:col>
      <xdr:colOff>155575</xdr:colOff>
      <xdr:row>59</xdr:row>
      <xdr:rowOff>66373</xdr:rowOff>
    </xdr:to>
    <xdr:sp macro="" textlink="">
      <xdr:nvSpPr>
        <xdr:cNvPr id="382" name="円/楕円 381"/>
        <xdr:cNvSpPr/>
      </xdr:nvSpPr>
      <xdr:spPr>
        <a:xfrm>
          <a:off x="6921500" y="100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57500</xdr:rowOff>
    </xdr:from>
    <xdr:ext cx="534377" cy="259045"/>
    <xdr:sp macro="" textlink="">
      <xdr:nvSpPr>
        <xdr:cNvPr id="383" name="テキスト ボックス 382"/>
        <xdr:cNvSpPr txBox="1"/>
      </xdr:nvSpPr>
      <xdr:spPr>
        <a:xfrm>
          <a:off x="6705111" y="101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9" name="直線コネクタ 408"/>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10"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11" name="直線コネクタ 410"/>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2"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3" name="直線コネクタ 412"/>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137905</xdr:rowOff>
    </xdr:from>
    <xdr:to>
      <xdr:col>15</xdr:col>
      <xdr:colOff>180975</xdr:colOff>
      <xdr:row>79</xdr:row>
      <xdr:rowOff>88429</xdr:rowOff>
    </xdr:to>
    <xdr:cxnSp macro="">
      <xdr:nvCxnSpPr>
        <xdr:cNvPr id="414" name="直線コネクタ 413"/>
        <xdr:cNvCxnSpPr/>
      </xdr:nvCxnSpPr>
      <xdr:spPr>
        <a:xfrm>
          <a:off x="9639300" y="13511005"/>
          <a:ext cx="8382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5"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6" name="フローチャート : 判断 415"/>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137905</xdr:rowOff>
    </xdr:from>
    <xdr:to>
      <xdr:col>14</xdr:col>
      <xdr:colOff>28575</xdr:colOff>
      <xdr:row>78</xdr:row>
      <xdr:rowOff>139578</xdr:rowOff>
    </xdr:to>
    <xdr:cxnSp macro="">
      <xdr:nvCxnSpPr>
        <xdr:cNvPr id="417" name="直線コネクタ 416"/>
        <xdr:cNvCxnSpPr/>
      </xdr:nvCxnSpPr>
      <xdr:spPr>
        <a:xfrm flipV="1">
          <a:off x="8750300" y="13511005"/>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163497</xdr:rowOff>
    </xdr:from>
    <xdr:to>
      <xdr:col>14</xdr:col>
      <xdr:colOff>79375</xdr:colOff>
      <xdr:row>79</xdr:row>
      <xdr:rowOff>93647</xdr:rowOff>
    </xdr:to>
    <xdr:sp macro="" textlink="">
      <xdr:nvSpPr>
        <xdr:cNvPr id="418" name="フローチャート : 判断 417"/>
        <xdr:cNvSpPr/>
      </xdr:nvSpPr>
      <xdr:spPr>
        <a:xfrm>
          <a:off x="9588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84774</xdr:rowOff>
    </xdr:from>
    <xdr:ext cx="534377" cy="259045"/>
    <xdr:sp macro="" textlink="">
      <xdr:nvSpPr>
        <xdr:cNvPr id="419" name="テキスト ボックス 418"/>
        <xdr:cNvSpPr txBox="1"/>
      </xdr:nvSpPr>
      <xdr:spPr>
        <a:xfrm>
          <a:off x="9372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153944</xdr:rowOff>
    </xdr:from>
    <xdr:to>
      <xdr:col>12</xdr:col>
      <xdr:colOff>561975</xdr:colOff>
      <xdr:row>79</xdr:row>
      <xdr:rowOff>84094</xdr:rowOff>
    </xdr:to>
    <xdr:sp macro="" textlink="">
      <xdr:nvSpPr>
        <xdr:cNvPr id="420" name="フローチャート : 判断 419"/>
        <xdr:cNvSpPr/>
      </xdr:nvSpPr>
      <xdr:spPr>
        <a:xfrm>
          <a:off x="8699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75221</xdr:rowOff>
    </xdr:from>
    <xdr:ext cx="534377" cy="259045"/>
    <xdr:sp macro="" textlink="">
      <xdr:nvSpPr>
        <xdr:cNvPr id="421" name="テキスト ボックス 420"/>
        <xdr:cNvSpPr txBox="1"/>
      </xdr:nvSpPr>
      <xdr:spPr>
        <a:xfrm>
          <a:off x="8483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37629</xdr:rowOff>
    </xdr:from>
    <xdr:to>
      <xdr:col>15</xdr:col>
      <xdr:colOff>231775</xdr:colOff>
      <xdr:row>79</xdr:row>
      <xdr:rowOff>139229</xdr:rowOff>
    </xdr:to>
    <xdr:sp macro="" textlink="">
      <xdr:nvSpPr>
        <xdr:cNvPr id="427" name="円/楕円 426"/>
        <xdr:cNvSpPr/>
      </xdr:nvSpPr>
      <xdr:spPr>
        <a:xfrm>
          <a:off x="10426700" y="13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124006</xdr:rowOff>
    </xdr:from>
    <xdr:ext cx="469744" cy="259045"/>
    <xdr:sp macro="" textlink="">
      <xdr:nvSpPr>
        <xdr:cNvPr id="428" name="普通建設事業費 （ うち新規整備　）該当値テキスト"/>
        <xdr:cNvSpPr txBox="1"/>
      </xdr:nvSpPr>
      <xdr:spPr>
        <a:xfrm>
          <a:off x="10528300" y="134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87105</xdr:rowOff>
    </xdr:from>
    <xdr:to>
      <xdr:col>14</xdr:col>
      <xdr:colOff>79375</xdr:colOff>
      <xdr:row>79</xdr:row>
      <xdr:rowOff>17255</xdr:rowOff>
    </xdr:to>
    <xdr:sp macro="" textlink="">
      <xdr:nvSpPr>
        <xdr:cNvPr id="429" name="円/楕円 428"/>
        <xdr:cNvSpPr/>
      </xdr:nvSpPr>
      <xdr:spPr>
        <a:xfrm>
          <a:off x="9588500" y="134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33782</xdr:rowOff>
    </xdr:from>
    <xdr:ext cx="534377" cy="259045"/>
    <xdr:sp macro="" textlink="">
      <xdr:nvSpPr>
        <xdr:cNvPr id="430" name="テキスト ボックス 429"/>
        <xdr:cNvSpPr txBox="1"/>
      </xdr:nvSpPr>
      <xdr:spPr>
        <a:xfrm>
          <a:off x="9372111" y="1323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88778</xdr:rowOff>
    </xdr:from>
    <xdr:to>
      <xdr:col>12</xdr:col>
      <xdr:colOff>561975</xdr:colOff>
      <xdr:row>79</xdr:row>
      <xdr:rowOff>18928</xdr:rowOff>
    </xdr:to>
    <xdr:sp macro="" textlink="">
      <xdr:nvSpPr>
        <xdr:cNvPr id="431" name="円/楕円 430"/>
        <xdr:cNvSpPr/>
      </xdr:nvSpPr>
      <xdr:spPr>
        <a:xfrm>
          <a:off x="8699500" y="134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35455</xdr:rowOff>
    </xdr:from>
    <xdr:ext cx="534377" cy="259045"/>
    <xdr:sp macro="" textlink="">
      <xdr:nvSpPr>
        <xdr:cNvPr id="432" name="テキスト ボックス 431"/>
        <xdr:cNvSpPr txBox="1"/>
      </xdr:nvSpPr>
      <xdr:spPr>
        <a:xfrm>
          <a:off x="8483111" y="1323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6" name="直線コネクタ 455"/>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7"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8" name="直線コネクタ 457"/>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9"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60" name="直線コネクタ 459"/>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4541</xdr:rowOff>
    </xdr:from>
    <xdr:to>
      <xdr:col>15</xdr:col>
      <xdr:colOff>180975</xdr:colOff>
      <xdr:row>96</xdr:row>
      <xdr:rowOff>99391</xdr:rowOff>
    </xdr:to>
    <xdr:cxnSp macro="">
      <xdr:nvCxnSpPr>
        <xdr:cNvPr id="461" name="直線コネクタ 460"/>
        <xdr:cNvCxnSpPr/>
      </xdr:nvCxnSpPr>
      <xdr:spPr>
        <a:xfrm>
          <a:off x="9639300" y="16120841"/>
          <a:ext cx="838200" cy="4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2"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3" name="フローチャート : 判断 462"/>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4541</xdr:rowOff>
    </xdr:from>
    <xdr:to>
      <xdr:col>14</xdr:col>
      <xdr:colOff>28575</xdr:colOff>
      <xdr:row>97</xdr:row>
      <xdr:rowOff>16504</xdr:rowOff>
    </xdr:to>
    <xdr:cxnSp macro="">
      <xdr:nvCxnSpPr>
        <xdr:cNvPr id="464" name="直線コネクタ 463"/>
        <xdr:cNvCxnSpPr/>
      </xdr:nvCxnSpPr>
      <xdr:spPr>
        <a:xfrm flipV="1">
          <a:off x="8750300" y="16120841"/>
          <a:ext cx="889000" cy="5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68478</xdr:rowOff>
    </xdr:from>
    <xdr:to>
      <xdr:col>14</xdr:col>
      <xdr:colOff>79375</xdr:colOff>
      <xdr:row>94</xdr:row>
      <xdr:rowOff>170078</xdr:rowOff>
    </xdr:to>
    <xdr:sp macro="" textlink="">
      <xdr:nvSpPr>
        <xdr:cNvPr id="465" name="フローチャート : 判断 464"/>
        <xdr:cNvSpPr/>
      </xdr:nvSpPr>
      <xdr:spPr>
        <a:xfrm>
          <a:off x="9588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161205</xdr:rowOff>
    </xdr:from>
    <xdr:ext cx="534377" cy="259045"/>
    <xdr:sp macro="" textlink="">
      <xdr:nvSpPr>
        <xdr:cNvPr id="466" name="テキスト ボックス 465"/>
        <xdr:cNvSpPr txBox="1"/>
      </xdr:nvSpPr>
      <xdr:spPr>
        <a:xfrm>
          <a:off x="9372111" y="162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53753</xdr:rowOff>
    </xdr:from>
    <xdr:to>
      <xdr:col>12</xdr:col>
      <xdr:colOff>561975</xdr:colOff>
      <xdr:row>94</xdr:row>
      <xdr:rowOff>155353</xdr:rowOff>
    </xdr:to>
    <xdr:sp macro="" textlink="">
      <xdr:nvSpPr>
        <xdr:cNvPr id="467" name="フローチャート : 判断 466"/>
        <xdr:cNvSpPr/>
      </xdr:nvSpPr>
      <xdr:spPr>
        <a:xfrm>
          <a:off x="8699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430</xdr:rowOff>
    </xdr:from>
    <xdr:ext cx="534377" cy="259045"/>
    <xdr:sp macro="" textlink="">
      <xdr:nvSpPr>
        <xdr:cNvPr id="468" name="テキスト ボックス 467"/>
        <xdr:cNvSpPr txBox="1"/>
      </xdr:nvSpPr>
      <xdr:spPr>
        <a:xfrm>
          <a:off x="8483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48591</xdr:rowOff>
    </xdr:from>
    <xdr:to>
      <xdr:col>15</xdr:col>
      <xdr:colOff>231775</xdr:colOff>
      <xdr:row>96</xdr:row>
      <xdr:rowOff>150191</xdr:rowOff>
    </xdr:to>
    <xdr:sp macro="" textlink="">
      <xdr:nvSpPr>
        <xdr:cNvPr id="474" name="円/楕円 473"/>
        <xdr:cNvSpPr/>
      </xdr:nvSpPr>
      <xdr:spPr>
        <a:xfrm>
          <a:off x="10426700" y="165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27018</xdr:rowOff>
    </xdr:from>
    <xdr:ext cx="534377" cy="259045"/>
    <xdr:sp macro="" textlink="">
      <xdr:nvSpPr>
        <xdr:cNvPr id="475" name="普通建設事業費 （ うち更新整備　）該当値テキスト"/>
        <xdr:cNvSpPr txBox="1"/>
      </xdr:nvSpPr>
      <xdr:spPr>
        <a:xfrm>
          <a:off x="10528300" y="164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125191</xdr:rowOff>
    </xdr:from>
    <xdr:to>
      <xdr:col>14</xdr:col>
      <xdr:colOff>79375</xdr:colOff>
      <xdr:row>94</xdr:row>
      <xdr:rowOff>55341</xdr:rowOff>
    </xdr:to>
    <xdr:sp macro="" textlink="">
      <xdr:nvSpPr>
        <xdr:cNvPr id="476" name="円/楕円 475"/>
        <xdr:cNvSpPr/>
      </xdr:nvSpPr>
      <xdr:spPr>
        <a:xfrm>
          <a:off x="9588500" y="160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71868</xdr:rowOff>
    </xdr:from>
    <xdr:ext cx="534377" cy="259045"/>
    <xdr:sp macro="" textlink="">
      <xdr:nvSpPr>
        <xdr:cNvPr id="477" name="テキスト ボックス 476"/>
        <xdr:cNvSpPr txBox="1"/>
      </xdr:nvSpPr>
      <xdr:spPr>
        <a:xfrm>
          <a:off x="9372111" y="158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137154</xdr:rowOff>
    </xdr:from>
    <xdr:to>
      <xdr:col>12</xdr:col>
      <xdr:colOff>561975</xdr:colOff>
      <xdr:row>97</xdr:row>
      <xdr:rowOff>67304</xdr:rowOff>
    </xdr:to>
    <xdr:sp macro="" textlink="">
      <xdr:nvSpPr>
        <xdr:cNvPr id="478" name="円/楕円 477"/>
        <xdr:cNvSpPr/>
      </xdr:nvSpPr>
      <xdr:spPr>
        <a:xfrm>
          <a:off x="8699500" y="165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58431</xdr:rowOff>
    </xdr:from>
    <xdr:ext cx="534377" cy="259045"/>
    <xdr:sp macro="" textlink="">
      <xdr:nvSpPr>
        <xdr:cNvPr id="479" name="テキスト ボックス 478"/>
        <xdr:cNvSpPr txBox="1"/>
      </xdr:nvSpPr>
      <xdr:spPr>
        <a:xfrm>
          <a:off x="8483111" y="166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5" name="直線コネクタ 504"/>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8"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9" name="直線コネクタ 508"/>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85652</xdr:rowOff>
    </xdr:from>
    <xdr:to>
      <xdr:col>23</xdr:col>
      <xdr:colOff>517525</xdr:colOff>
      <xdr:row>39</xdr:row>
      <xdr:rowOff>93752</xdr:rowOff>
    </xdr:to>
    <xdr:cxnSp macro="">
      <xdr:nvCxnSpPr>
        <xdr:cNvPr id="510" name="直線コネクタ 509"/>
        <xdr:cNvCxnSpPr/>
      </xdr:nvCxnSpPr>
      <xdr:spPr>
        <a:xfrm flipV="1">
          <a:off x="15481300" y="6772202"/>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11"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2" name="フローチャート : 判断 511"/>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62596</xdr:rowOff>
    </xdr:from>
    <xdr:to>
      <xdr:col>22</xdr:col>
      <xdr:colOff>365125</xdr:colOff>
      <xdr:row>39</xdr:row>
      <xdr:rowOff>93752</xdr:rowOff>
    </xdr:to>
    <xdr:cxnSp macro="">
      <xdr:nvCxnSpPr>
        <xdr:cNvPr id="513" name="直線コネクタ 512"/>
        <xdr:cNvCxnSpPr/>
      </xdr:nvCxnSpPr>
      <xdr:spPr>
        <a:xfrm>
          <a:off x="14592300" y="6749146"/>
          <a:ext cx="889000" cy="3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4" name="フローチャート : 判断 513"/>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5" name="テキスト ボックス 514"/>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62596</xdr:rowOff>
    </xdr:from>
    <xdr:to>
      <xdr:col>21</xdr:col>
      <xdr:colOff>161925</xdr:colOff>
      <xdr:row>39</xdr:row>
      <xdr:rowOff>87916</xdr:rowOff>
    </xdr:to>
    <xdr:cxnSp macro="">
      <xdr:nvCxnSpPr>
        <xdr:cNvPr id="516" name="直線コネクタ 515"/>
        <xdr:cNvCxnSpPr/>
      </xdr:nvCxnSpPr>
      <xdr:spPr>
        <a:xfrm flipV="1">
          <a:off x="13703300" y="6749146"/>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7" name="フローチャート : 判断 516"/>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8" name="テキスト ボックス 517"/>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86338</xdr:rowOff>
    </xdr:from>
    <xdr:to>
      <xdr:col>19</xdr:col>
      <xdr:colOff>644525</xdr:colOff>
      <xdr:row>39</xdr:row>
      <xdr:rowOff>87916</xdr:rowOff>
    </xdr:to>
    <xdr:cxnSp macro="">
      <xdr:nvCxnSpPr>
        <xdr:cNvPr id="519" name="直線コネクタ 518"/>
        <xdr:cNvCxnSpPr/>
      </xdr:nvCxnSpPr>
      <xdr:spPr>
        <a:xfrm>
          <a:off x="12814300" y="6772888"/>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20" name="フローチャート : 判断 519"/>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21" name="テキスト ボックス 520"/>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22" name="フローチャート : 判断 521"/>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23" name="テキスト ボックス 522"/>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34852</xdr:rowOff>
    </xdr:from>
    <xdr:to>
      <xdr:col>23</xdr:col>
      <xdr:colOff>568325</xdr:colOff>
      <xdr:row>39</xdr:row>
      <xdr:rowOff>136452</xdr:rowOff>
    </xdr:to>
    <xdr:sp macro="" textlink="">
      <xdr:nvSpPr>
        <xdr:cNvPr id="529" name="円/楕円 528"/>
        <xdr:cNvSpPr/>
      </xdr:nvSpPr>
      <xdr:spPr>
        <a:xfrm>
          <a:off x="16268700" y="67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121229</xdr:rowOff>
    </xdr:from>
    <xdr:ext cx="469744" cy="259045"/>
    <xdr:sp macro="" textlink="">
      <xdr:nvSpPr>
        <xdr:cNvPr id="530" name="災害復旧事業費該当値テキスト"/>
        <xdr:cNvSpPr txBox="1"/>
      </xdr:nvSpPr>
      <xdr:spPr>
        <a:xfrm>
          <a:off x="16370300" y="66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42952</xdr:rowOff>
    </xdr:from>
    <xdr:to>
      <xdr:col>22</xdr:col>
      <xdr:colOff>415925</xdr:colOff>
      <xdr:row>39</xdr:row>
      <xdr:rowOff>144552</xdr:rowOff>
    </xdr:to>
    <xdr:sp macro="" textlink="">
      <xdr:nvSpPr>
        <xdr:cNvPr id="531" name="円/楕円 530"/>
        <xdr:cNvSpPr/>
      </xdr:nvSpPr>
      <xdr:spPr>
        <a:xfrm>
          <a:off x="15430500" y="6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135679</xdr:rowOff>
    </xdr:from>
    <xdr:ext cx="378565" cy="259045"/>
    <xdr:sp macro="" textlink="">
      <xdr:nvSpPr>
        <xdr:cNvPr id="532" name="テキスト ボックス 531"/>
        <xdr:cNvSpPr txBox="1"/>
      </xdr:nvSpPr>
      <xdr:spPr>
        <a:xfrm>
          <a:off x="15292017" y="68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11796</xdr:rowOff>
    </xdr:from>
    <xdr:to>
      <xdr:col>21</xdr:col>
      <xdr:colOff>212725</xdr:colOff>
      <xdr:row>39</xdr:row>
      <xdr:rowOff>113396</xdr:rowOff>
    </xdr:to>
    <xdr:sp macro="" textlink="">
      <xdr:nvSpPr>
        <xdr:cNvPr id="533" name="円/楕円 532"/>
        <xdr:cNvSpPr/>
      </xdr:nvSpPr>
      <xdr:spPr>
        <a:xfrm>
          <a:off x="14541500" y="669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104523</xdr:rowOff>
    </xdr:from>
    <xdr:ext cx="469744" cy="259045"/>
    <xdr:sp macro="" textlink="">
      <xdr:nvSpPr>
        <xdr:cNvPr id="534" name="テキスト ボックス 533"/>
        <xdr:cNvSpPr txBox="1"/>
      </xdr:nvSpPr>
      <xdr:spPr>
        <a:xfrm>
          <a:off x="14357427" y="67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37116</xdr:rowOff>
    </xdr:from>
    <xdr:to>
      <xdr:col>20</xdr:col>
      <xdr:colOff>9525</xdr:colOff>
      <xdr:row>39</xdr:row>
      <xdr:rowOff>138716</xdr:rowOff>
    </xdr:to>
    <xdr:sp macro="" textlink="">
      <xdr:nvSpPr>
        <xdr:cNvPr id="535" name="円/楕円 534"/>
        <xdr:cNvSpPr/>
      </xdr:nvSpPr>
      <xdr:spPr>
        <a:xfrm>
          <a:off x="13652500" y="67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129843</xdr:rowOff>
    </xdr:from>
    <xdr:ext cx="469744" cy="259045"/>
    <xdr:sp macro="" textlink="">
      <xdr:nvSpPr>
        <xdr:cNvPr id="536" name="テキスト ボックス 535"/>
        <xdr:cNvSpPr txBox="1"/>
      </xdr:nvSpPr>
      <xdr:spPr>
        <a:xfrm>
          <a:off x="13468427" y="681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35538</xdr:rowOff>
    </xdr:from>
    <xdr:to>
      <xdr:col>18</xdr:col>
      <xdr:colOff>492125</xdr:colOff>
      <xdr:row>39</xdr:row>
      <xdr:rowOff>137138</xdr:rowOff>
    </xdr:to>
    <xdr:sp macro="" textlink="">
      <xdr:nvSpPr>
        <xdr:cNvPr id="537" name="円/楕円 536"/>
        <xdr:cNvSpPr/>
      </xdr:nvSpPr>
      <xdr:spPr>
        <a:xfrm>
          <a:off x="12763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128265</xdr:rowOff>
    </xdr:from>
    <xdr:ext cx="469744" cy="259045"/>
    <xdr:sp macro="" textlink="">
      <xdr:nvSpPr>
        <xdr:cNvPr id="538" name="テキスト ボックス 537"/>
        <xdr:cNvSpPr txBox="1"/>
      </xdr:nvSpPr>
      <xdr:spPr>
        <a:xfrm>
          <a:off x="12579427" y="6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0" name="テキスト ボックス 59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2" name="直線コネクタ 611"/>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3"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4" name="直線コネクタ 613"/>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5"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6" name="直線コネクタ 615"/>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61278</xdr:rowOff>
    </xdr:from>
    <xdr:to>
      <xdr:col>23</xdr:col>
      <xdr:colOff>517525</xdr:colOff>
      <xdr:row>71</xdr:row>
      <xdr:rowOff>157480</xdr:rowOff>
    </xdr:to>
    <xdr:cxnSp macro="">
      <xdr:nvCxnSpPr>
        <xdr:cNvPr id="617" name="直線コネクタ 616"/>
        <xdr:cNvCxnSpPr/>
      </xdr:nvCxnSpPr>
      <xdr:spPr>
        <a:xfrm>
          <a:off x="15481300" y="12234228"/>
          <a:ext cx="8382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8"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9" name="フローチャート : 判断 618"/>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47511</xdr:rowOff>
    </xdr:from>
    <xdr:to>
      <xdr:col>22</xdr:col>
      <xdr:colOff>365125</xdr:colOff>
      <xdr:row>71</xdr:row>
      <xdr:rowOff>61278</xdr:rowOff>
    </xdr:to>
    <xdr:cxnSp macro="">
      <xdr:nvCxnSpPr>
        <xdr:cNvPr id="620" name="直線コネクタ 619"/>
        <xdr:cNvCxnSpPr/>
      </xdr:nvCxnSpPr>
      <xdr:spPr>
        <a:xfrm>
          <a:off x="14592300" y="12220461"/>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44945</xdr:rowOff>
    </xdr:from>
    <xdr:to>
      <xdr:col>22</xdr:col>
      <xdr:colOff>415925</xdr:colOff>
      <xdr:row>75</xdr:row>
      <xdr:rowOff>146546</xdr:rowOff>
    </xdr:to>
    <xdr:sp macro="" textlink="">
      <xdr:nvSpPr>
        <xdr:cNvPr id="621" name="フローチャート : 判断 620"/>
        <xdr:cNvSpPr/>
      </xdr:nvSpPr>
      <xdr:spPr>
        <a:xfrm>
          <a:off x="15430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137672</xdr:rowOff>
    </xdr:from>
    <xdr:ext cx="534377" cy="259045"/>
    <xdr:sp macro="" textlink="">
      <xdr:nvSpPr>
        <xdr:cNvPr id="622" name="テキスト ボックス 621"/>
        <xdr:cNvSpPr txBox="1"/>
      </xdr:nvSpPr>
      <xdr:spPr>
        <a:xfrm>
          <a:off x="15214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8458</xdr:rowOff>
    </xdr:from>
    <xdr:to>
      <xdr:col>21</xdr:col>
      <xdr:colOff>161925</xdr:colOff>
      <xdr:row>71</xdr:row>
      <xdr:rowOff>47511</xdr:rowOff>
    </xdr:to>
    <xdr:cxnSp macro="">
      <xdr:nvCxnSpPr>
        <xdr:cNvPr id="623" name="直線コネクタ 622"/>
        <xdr:cNvCxnSpPr/>
      </xdr:nvCxnSpPr>
      <xdr:spPr>
        <a:xfrm>
          <a:off x="13703300" y="12181408"/>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26746</xdr:rowOff>
    </xdr:from>
    <xdr:to>
      <xdr:col>21</xdr:col>
      <xdr:colOff>212725</xdr:colOff>
      <xdr:row>75</xdr:row>
      <xdr:rowOff>128346</xdr:rowOff>
    </xdr:to>
    <xdr:sp macro="" textlink="">
      <xdr:nvSpPr>
        <xdr:cNvPr id="624" name="フローチャート : 判断 623"/>
        <xdr:cNvSpPr/>
      </xdr:nvSpPr>
      <xdr:spPr>
        <a:xfrm>
          <a:off x="14541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119473</xdr:rowOff>
    </xdr:from>
    <xdr:ext cx="534377" cy="259045"/>
    <xdr:sp macro="" textlink="">
      <xdr:nvSpPr>
        <xdr:cNvPr id="625" name="テキスト ボックス 624"/>
        <xdr:cNvSpPr txBox="1"/>
      </xdr:nvSpPr>
      <xdr:spPr>
        <a:xfrm>
          <a:off x="14325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8458</xdr:rowOff>
    </xdr:from>
    <xdr:to>
      <xdr:col>19</xdr:col>
      <xdr:colOff>644525</xdr:colOff>
      <xdr:row>71</xdr:row>
      <xdr:rowOff>84392</xdr:rowOff>
    </xdr:to>
    <xdr:cxnSp macro="">
      <xdr:nvCxnSpPr>
        <xdr:cNvPr id="626" name="直線コネクタ 625"/>
        <xdr:cNvCxnSpPr/>
      </xdr:nvCxnSpPr>
      <xdr:spPr>
        <a:xfrm flipV="1">
          <a:off x="12814300" y="12181408"/>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7480</xdr:rowOff>
    </xdr:from>
    <xdr:to>
      <xdr:col>20</xdr:col>
      <xdr:colOff>9525</xdr:colOff>
      <xdr:row>75</xdr:row>
      <xdr:rowOff>109080</xdr:rowOff>
    </xdr:to>
    <xdr:sp macro="" textlink="">
      <xdr:nvSpPr>
        <xdr:cNvPr id="627" name="フローチャート : 判断 626"/>
        <xdr:cNvSpPr/>
      </xdr:nvSpPr>
      <xdr:spPr>
        <a:xfrm>
          <a:off x="13652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100207</xdr:rowOff>
    </xdr:from>
    <xdr:ext cx="534377" cy="259045"/>
    <xdr:sp macro="" textlink="">
      <xdr:nvSpPr>
        <xdr:cNvPr id="628" name="テキスト ボックス 627"/>
        <xdr:cNvSpPr txBox="1"/>
      </xdr:nvSpPr>
      <xdr:spPr>
        <a:xfrm>
          <a:off x="13436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3911</xdr:rowOff>
    </xdr:from>
    <xdr:to>
      <xdr:col>18</xdr:col>
      <xdr:colOff>492125</xdr:colOff>
      <xdr:row>75</xdr:row>
      <xdr:rowOff>105511</xdr:rowOff>
    </xdr:to>
    <xdr:sp macro="" textlink="">
      <xdr:nvSpPr>
        <xdr:cNvPr id="629" name="フローチャート : 判断 628"/>
        <xdr:cNvSpPr/>
      </xdr:nvSpPr>
      <xdr:spPr>
        <a:xfrm>
          <a:off x="12763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96638</xdr:rowOff>
    </xdr:from>
    <xdr:ext cx="534377" cy="259045"/>
    <xdr:sp macro="" textlink="">
      <xdr:nvSpPr>
        <xdr:cNvPr id="630" name="テキスト ボックス 629"/>
        <xdr:cNvSpPr txBox="1"/>
      </xdr:nvSpPr>
      <xdr:spPr>
        <a:xfrm>
          <a:off x="12547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106680</xdr:rowOff>
    </xdr:from>
    <xdr:to>
      <xdr:col>23</xdr:col>
      <xdr:colOff>568325</xdr:colOff>
      <xdr:row>72</xdr:row>
      <xdr:rowOff>36830</xdr:rowOff>
    </xdr:to>
    <xdr:sp macro="" textlink="">
      <xdr:nvSpPr>
        <xdr:cNvPr id="636" name="円/楕円 635"/>
        <xdr:cNvSpPr/>
      </xdr:nvSpPr>
      <xdr:spPr>
        <a:xfrm>
          <a:off x="16268700" y="122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59707</xdr:rowOff>
    </xdr:from>
    <xdr:ext cx="599010" cy="259045"/>
    <xdr:sp macro="" textlink="">
      <xdr:nvSpPr>
        <xdr:cNvPr id="637" name="公債費該当値テキスト"/>
        <xdr:cNvSpPr txBox="1"/>
      </xdr:nvSpPr>
      <xdr:spPr>
        <a:xfrm>
          <a:off x="16370300" y="1223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10478</xdr:rowOff>
    </xdr:from>
    <xdr:to>
      <xdr:col>22</xdr:col>
      <xdr:colOff>415925</xdr:colOff>
      <xdr:row>71</xdr:row>
      <xdr:rowOff>112078</xdr:rowOff>
    </xdr:to>
    <xdr:sp macro="" textlink="">
      <xdr:nvSpPr>
        <xdr:cNvPr id="638" name="円/楕円 637"/>
        <xdr:cNvSpPr/>
      </xdr:nvSpPr>
      <xdr:spPr>
        <a:xfrm>
          <a:off x="15430500" y="121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128605</xdr:rowOff>
    </xdr:from>
    <xdr:ext cx="599010" cy="259045"/>
    <xdr:sp macro="" textlink="">
      <xdr:nvSpPr>
        <xdr:cNvPr id="639" name="テキスト ボックス 638"/>
        <xdr:cNvSpPr txBox="1"/>
      </xdr:nvSpPr>
      <xdr:spPr>
        <a:xfrm>
          <a:off x="15181794" y="1195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168161</xdr:rowOff>
    </xdr:from>
    <xdr:to>
      <xdr:col>21</xdr:col>
      <xdr:colOff>212725</xdr:colOff>
      <xdr:row>71</xdr:row>
      <xdr:rowOff>98311</xdr:rowOff>
    </xdr:to>
    <xdr:sp macro="" textlink="">
      <xdr:nvSpPr>
        <xdr:cNvPr id="640" name="円/楕円 639"/>
        <xdr:cNvSpPr/>
      </xdr:nvSpPr>
      <xdr:spPr>
        <a:xfrm>
          <a:off x="14541500" y="121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114838</xdr:rowOff>
    </xdr:from>
    <xdr:ext cx="599010" cy="259045"/>
    <xdr:sp macro="" textlink="">
      <xdr:nvSpPr>
        <xdr:cNvPr id="641" name="テキスト ボックス 640"/>
        <xdr:cNvSpPr txBox="1"/>
      </xdr:nvSpPr>
      <xdr:spPr>
        <a:xfrm>
          <a:off x="14292794" y="1194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129108</xdr:rowOff>
    </xdr:from>
    <xdr:to>
      <xdr:col>20</xdr:col>
      <xdr:colOff>9525</xdr:colOff>
      <xdr:row>71</xdr:row>
      <xdr:rowOff>59258</xdr:rowOff>
    </xdr:to>
    <xdr:sp macro="" textlink="">
      <xdr:nvSpPr>
        <xdr:cNvPr id="642" name="円/楕円 641"/>
        <xdr:cNvSpPr/>
      </xdr:nvSpPr>
      <xdr:spPr>
        <a:xfrm>
          <a:off x="13652500" y="121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75785</xdr:rowOff>
    </xdr:from>
    <xdr:ext cx="599010" cy="259045"/>
    <xdr:sp macro="" textlink="">
      <xdr:nvSpPr>
        <xdr:cNvPr id="643" name="テキスト ボックス 642"/>
        <xdr:cNvSpPr txBox="1"/>
      </xdr:nvSpPr>
      <xdr:spPr>
        <a:xfrm>
          <a:off x="13403794" y="1190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33592</xdr:rowOff>
    </xdr:from>
    <xdr:to>
      <xdr:col>18</xdr:col>
      <xdr:colOff>492125</xdr:colOff>
      <xdr:row>71</xdr:row>
      <xdr:rowOff>135192</xdr:rowOff>
    </xdr:to>
    <xdr:sp macro="" textlink="">
      <xdr:nvSpPr>
        <xdr:cNvPr id="644" name="円/楕円 643"/>
        <xdr:cNvSpPr/>
      </xdr:nvSpPr>
      <xdr:spPr>
        <a:xfrm>
          <a:off x="12763500" y="122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151719</xdr:rowOff>
    </xdr:from>
    <xdr:ext cx="599010" cy="259045"/>
    <xdr:sp macro="" textlink="">
      <xdr:nvSpPr>
        <xdr:cNvPr id="645" name="テキスト ボックス 644"/>
        <xdr:cNvSpPr txBox="1"/>
      </xdr:nvSpPr>
      <xdr:spPr>
        <a:xfrm>
          <a:off x="12514794" y="1198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9" name="直線コネクタ 668"/>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0"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1" name="直線コネクタ 670"/>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2"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3" name="直線コネクタ 672"/>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169163</xdr:rowOff>
    </xdr:from>
    <xdr:to>
      <xdr:col>23</xdr:col>
      <xdr:colOff>517525</xdr:colOff>
      <xdr:row>99</xdr:row>
      <xdr:rowOff>777</xdr:rowOff>
    </xdr:to>
    <xdr:cxnSp macro="">
      <xdr:nvCxnSpPr>
        <xdr:cNvPr id="674" name="直線コネクタ 673"/>
        <xdr:cNvCxnSpPr/>
      </xdr:nvCxnSpPr>
      <xdr:spPr>
        <a:xfrm flipV="1">
          <a:off x="15481300" y="16971263"/>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5"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6" name="フローチャート : 判断 675"/>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777</xdr:rowOff>
    </xdr:from>
    <xdr:to>
      <xdr:col>22</xdr:col>
      <xdr:colOff>365125</xdr:colOff>
      <xdr:row>99</xdr:row>
      <xdr:rowOff>4731</xdr:rowOff>
    </xdr:to>
    <xdr:cxnSp macro="">
      <xdr:nvCxnSpPr>
        <xdr:cNvPr id="677" name="直線コネクタ 676"/>
        <xdr:cNvCxnSpPr/>
      </xdr:nvCxnSpPr>
      <xdr:spPr>
        <a:xfrm flipV="1">
          <a:off x="14592300" y="16974327"/>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105938</xdr:rowOff>
    </xdr:from>
    <xdr:to>
      <xdr:col>22</xdr:col>
      <xdr:colOff>415925</xdr:colOff>
      <xdr:row>99</xdr:row>
      <xdr:rowOff>36088</xdr:rowOff>
    </xdr:to>
    <xdr:sp macro="" textlink="">
      <xdr:nvSpPr>
        <xdr:cNvPr id="678" name="フローチャート : 判断 677"/>
        <xdr:cNvSpPr/>
      </xdr:nvSpPr>
      <xdr:spPr>
        <a:xfrm>
          <a:off x="15430500" y="169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52615</xdr:rowOff>
    </xdr:from>
    <xdr:ext cx="534377" cy="259045"/>
    <xdr:sp macro="" textlink="">
      <xdr:nvSpPr>
        <xdr:cNvPr id="679" name="テキスト ボックス 678"/>
        <xdr:cNvSpPr txBox="1"/>
      </xdr:nvSpPr>
      <xdr:spPr>
        <a:xfrm>
          <a:off x="15214111" y="166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170218</xdr:rowOff>
    </xdr:from>
    <xdr:to>
      <xdr:col>21</xdr:col>
      <xdr:colOff>161925</xdr:colOff>
      <xdr:row>99</xdr:row>
      <xdr:rowOff>4731</xdr:rowOff>
    </xdr:to>
    <xdr:cxnSp macro="">
      <xdr:nvCxnSpPr>
        <xdr:cNvPr id="680" name="直線コネクタ 679"/>
        <xdr:cNvCxnSpPr/>
      </xdr:nvCxnSpPr>
      <xdr:spPr>
        <a:xfrm>
          <a:off x="13703300" y="16972318"/>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116881</xdr:rowOff>
    </xdr:from>
    <xdr:to>
      <xdr:col>21</xdr:col>
      <xdr:colOff>212725</xdr:colOff>
      <xdr:row>99</xdr:row>
      <xdr:rowOff>47031</xdr:rowOff>
    </xdr:to>
    <xdr:sp macro="" textlink="">
      <xdr:nvSpPr>
        <xdr:cNvPr id="681" name="フローチャート : 判断 680"/>
        <xdr:cNvSpPr/>
      </xdr:nvSpPr>
      <xdr:spPr>
        <a:xfrm>
          <a:off x="14541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63558</xdr:rowOff>
    </xdr:from>
    <xdr:ext cx="534377" cy="259045"/>
    <xdr:sp macro="" textlink="">
      <xdr:nvSpPr>
        <xdr:cNvPr id="682" name="テキスト ボックス 681"/>
        <xdr:cNvSpPr txBox="1"/>
      </xdr:nvSpPr>
      <xdr:spPr>
        <a:xfrm>
          <a:off x="14325111" y="166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151048</xdr:rowOff>
    </xdr:from>
    <xdr:to>
      <xdr:col>19</xdr:col>
      <xdr:colOff>644525</xdr:colOff>
      <xdr:row>98</xdr:row>
      <xdr:rowOff>170218</xdr:rowOff>
    </xdr:to>
    <xdr:cxnSp macro="">
      <xdr:nvCxnSpPr>
        <xdr:cNvPr id="683" name="直線コネクタ 682"/>
        <xdr:cNvCxnSpPr/>
      </xdr:nvCxnSpPr>
      <xdr:spPr>
        <a:xfrm>
          <a:off x="12814300" y="16953148"/>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104454</xdr:rowOff>
    </xdr:from>
    <xdr:to>
      <xdr:col>20</xdr:col>
      <xdr:colOff>9525</xdr:colOff>
      <xdr:row>99</xdr:row>
      <xdr:rowOff>34604</xdr:rowOff>
    </xdr:to>
    <xdr:sp macro="" textlink="">
      <xdr:nvSpPr>
        <xdr:cNvPr id="684" name="フローチャート : 判断 683"/>
        <xdr:cNvSpPr/>
      </xdr:nvSpPr>
      <xdr:spPr>
        <a:xfrm>
          <a:off x="13652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51131</xdr:rowOff>
    </xdr:from>
    <xdr:ext cx="534377" cy="259045"/>
    <xdr:sp macro="" textlink="">
      <xdr:nvSpPr>
        <xdr:cNvPr id="685" name="テキスト ボックス 684"/>
        <xdr:cNvSpPr txBox="1"/>
      </xdr:nvSpPr>
      <xdr:spPr>
        <a:xfrm>
          <a:off x="13436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112020</xdr:rowOff>
    </xdr:from>
    <xdr:to>
      <xdr:col>18</xdr:col>
      <xdr:colOff>492125</xdr:colOff>
      <xdr:row>99</xdr:row>
      <xdr:rowOff>42170</xdr:rowOff>
    </xdr:to>
    <xdr:sp macro="" textlink="">
      <xdr:nvSpPr>
        <xdr:cNvPr id="686" name="フローチャート : 判断 685"/>
        <xdr:cNvSpPr/>
      </xdr:nvSpPr>
      <xdr:spPr>
        <a:xfrm>
          <a:off x="12763500" y="16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33297</xdr:rowOff>
    </xdr:from>
    <xdr:ext cx="534377" cy="259045"/>
    <xdr:sp macro="" textlink="">
      <xdr:nvSpPr>
        <xdr:cNvPr id="687" name="テキスト ボックス 686"/>
        <xdr:cNvSpPr txBox="1"/>
      </xdr:nvSpPr>
      <xdr:spPr>
        <a:xfrm>
          <a:off x="12547111" y="1700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118363</xdr:rowOff>
    </xdr:from>
    <xdr:to>
      <xdr:col>23</xdr:col>
      <xdr:colOff>568325</xdr:colOff>
      <xdr:row>99</xdr:row>
      <xdr:rowOff>48513</xdr:rowOff>
    </xdr:to>
    <xdr:sp macro="" textlink="">
      <xdr:nvSpPr>
        <xdr:cNvPr id="693" name="円/楕円 692"/>
        <xdr:cNvSpPr/>
      </xdr:nvSpPr>
      <xdr:spPr>
        <a:xfrm>
          <a:off x="16268700" y="169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4"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121427</xdr:rowOff>
    </xdr:from>
    <xdr:to>
      <xdr:col>22</xdr:col>
      <xdr:colOff>415925</xdr:colOff>
      <xdr:row>99</xdr:row>
      <xdr:rowOff>51577</xdr:rowOff>
    </xdr:to>
    <xdr:sp macro="" textlink="">
      <xdr:nvSpPr>
        <xdr:cNvPr id="695" name="円/楕円 694"/>
        <xdr:cNvSpPr/>
      </xdr:nvSpPr>
      <xdr:spPr>
        <a:xfrm>
          <a:off x="15430500" y="169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42704</xdr:rowOff>
    </xdr:from>
    <xdr:ext cx="534377" cy="259045"/>
    <xdr:sp macro="" textlink="">
      <xdr:nvSpPr>
        <xdr:cNvPr id="696" name="テキスト ボックス 695"/>
        <xdr:cNvSpPr txBox="1"/>
      </xdr:nvSpPr>
      <xdr:spPr>
        <a:xfrm>
          <a:off x="15214111" y="170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125381</xdr:rowOff>
    </xdr:from>
    <xdr:to>
      <xdr:col>21</xdr:col>
      <xdr:colOff>212725</xdr:colOff>
      <xdr:row>99</xdr:row>
      <xdr:rowOff>55531</xdr:rowOff>
    </xdr:to>
    <xdr:sp macro="" textlink="">
      <xdr:nvSpPr>
        <xdr:cNvPr id="697" name="円/楕円 696"/>
        <xdr:cNvSpPr/>
      </xdr:nvSpPr>
      <xdr:spPr>
        <a:xfrm>
          <a:off x="14541500" y="169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46658</xdr:rowOff>
    </xdr:from>
    <xdr:ext cx="534377" cy="259045"/>
    <xdr:sp macro="" textlink="">
      <xdr:nvSpPr>
        <xdr:cNvPr id="698" name="テキスト ボックス 697"/>
        <xdr:cNvSpPr txBox="1"/>
      </xdr:nvSpPr>
      <xdr:spPr>
        <a:xfrm>
          <a:off x="14325111" y="170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119418</xdr:rowOff>
    </xdr:from>
    <xdr:to>
      <xdr:col>20</xdr:col>
      <xdr:colOff>9525</xdr:colOff>
      <xdr:row>99</xdr:row>
      <xdr:rowOff>49568</xdr:rowOff>
    </xdr:to>
    <xdr:sp macro="" textlink="">
      <xdr:nvSpPr>
        <xdr:cNvPr id="699" name="円/楕円 698"/>
        <xdr:cNvSpPr/>
      </xdr:nvSpPr>
      <xdr:spPr>
        <a:xfrm>
          <a:off x="13652500" y="169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40695</xdr:rowOff>
    </xdr:from>
    <xdr:ext cx="534377" cy="259045"/>
    <xdr:sp macro="" textlink="">
      <xdr:nvSpPr>
        <xdr:cNvPr id="700" name="テキスト ボックス 699"/>
        <xdr:cNvSpPr txBox="1"/>
      </xdr:nvSpPr>
      <xdr:spPr>
        <a:xfrm>
          <a:off x="13436111" y="170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100248</xdr:rowOff>
    </xdr:from>
    <xdr:to>
      <xdr:col>18</xdr:col>
      <xdr:colOff>492125</xdr:colOff>
      <xdr:row>99</xdr:row>
      <xdr:rowOff>30398</xdr:rowOff>
    </xdr:to>
    <xdr:sp macro="" textlink="">
      <xdr:nvSpPr>
        <xdr:cNvPr id="701" name="円/楕円 700"/>
        <xdr:cNvSpPr/>
      </xdr:nvSpPr>
      <xdr:spPr>
        <a:xfrm>
          <a:off x="12763500" y="169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46925</xdr:rowOff>
    </xdr:from>
    <xdr:ext cx="534377" cy="259045"/>
    <xdr:sp macro="" textlink="">
      <xdr:nvSpPr>
        <xdr:cNvPr id="702" name="テキスト ボックス 701"/>
        <xdr:cNvSpPr txBox="1"/>
      </xdr:nvSpPr>
      <xdr:spPr>
        <a:xfrm>
          <a:off x="12547111" y="166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2" name="直線コネクタ 721"/>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5"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6" name="直線コネクタ 725"/>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8"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9" name="フローチャート : 判断 728"/>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30778</xdr:rowOff>
    </xdr:from>
    <xdr:to>
      <xdr:col>31</xdr:col>
      <xdr:colOff>85725</xdr:colOff>
      <xdr:row>37</xdr:row>
      <xdr:rowOff>132378</xdr:rowOff>
    </xdr:to>
    <xdr:sp macro="" textlink="">
      <xdr:nvSpPr>
        <xdr:cNvPr id="731" name="フローチャート : 判断 730"/>
        <xdr:cNvSpPr/>
      </xdr:nvSpPr>
      <xdr:spPr>
        <a:xfrm>
          <a:off x="21272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148905</xdr:rowOff>
    </xdr:from>
    <xdr:ext cx="469744" cy="259045"/>
    <xdr:sp macro="" textlink="">
      <xdr:nvSpPr>
        <xdr:cNvPr id="732" name="テキスト ボックス 731"/>
        <xdr:cNvSpPr txBox="1"/>
      </xdr:nvSpPr>
      <xdr:spPr>
        <a:xfrm>
          <a:off x="21088427"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43752</xdr:rowOff>
    </xdr:from>
    <xdr:to>
      <xdr:col>29</xdr:col>
      <xdr:colOff>568325</xdr:colOff>
      <xdr:row>37</xdr:row>
      <xdr:rowOff>145352</xdr:rowOff>
    </xdr:to>
    <xdr:sp macro="" textlink="">
      <xdr:nvSpPr>
        <xdr:cNvPr id="734" name="フローチャート : 判断 733"/>
        <xdr:cNvSpPr/>
      </xdr:nvSpPr>
      <xdr:spPr>
        <a:xfrm>
          <a:off x="20383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161879</xdr:rowOff>
    </xdr:from>
    <xdr:ext cx="469744" cy="259045"/>
    <xdr:sp macro="" textlink="">
      <xdr:nvSpPr>
        <xdr:cNvPr id="735" name="テキスト ボックス 734"/>
        <xdr:cNvSpPr txBox="1"/>
      </xdr:nvSpPr>
      <xdr:spPr>
        <a:xfrm>
          <a:off x="20199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9519</xdr:rowOff>
    </xdr:from>
    <xdr:to>
      <xdr:col>28</xdr:col>
      <xdr:colOff>365125</xdr:colOff>
      <xdr:row>37</xdr:row>
      <xdr:rowOff>111119</xdr:rowOff>
    </xdr:to>
    <xdr:sp macro="" textlink="">
      <xdr:nvSpPr>
        <xdr:cNvPr id="737" name="フローチャート : 判断 736"/>
        <xdr:cNvSpPr/>
      </xdr:nvSpPr>
      <xdr:spPr>
        <a:xfrm>
          <a:off x="19494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127646</xdr:rowOff>
    </xdr:from>
    <xdr:ext cx="469744" cy="259045"/>
    <xdr:sp macro="" textlink="">
      <xdr:nvSpPr>
        <xdr:cNvPr id="738" name="テキスト ボックス 737"/>
        <xdr:cNvSpPr txBox="1"/>
      </xdr:nvSpPr>
      <xdr:spPr>
        <a:xfrm>
          <a:off x="19310427" y="612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xdr:rowOff>
    </xdr:from>
    <xdr:to>
      <xdr:col>27</xdr:col>
      <xdr:colOff>161925</xdr:colOff>
      <xdr:row>37</xdr:row>
      <xdr:rowOff>116205</xdr:rowOff>
    </xdr:to>
    <xdr:sp macro="" textlink="">
      <xdr:nvSpPr>
        <xdr:cNvPr id="739" name="フローチャート : 判断 738"/>
        <xdr:cNvSpPr/>
      </xdr:nvSpPr>
      <xdr:spPr>
        <a:xfrm>
          <a:off x="18605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132732</xdr:rowOff>
    </xdr:from>
    <xdr:ext cx="469744" cy="259045"/>
    <xdr:sp macro="" textlink="">
      <xdr:nvSpPr>
        <xdr:cNvPr id="740" name="テキスト ボックス 739"/>
        <xdr:cNvSpPr txBox="1"/>
      </xdr:nvSpPr>
      <xdr:spPr>
        <a:xfrm>
          <a:off x="18421427"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6" name="円/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8" name="円/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9" name="テキスト ボックス 74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50" name="円/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1" name="テキスト ボックス 75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2" name="円/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3" name="テキスト ボックス 75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4" name="円/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5" name="テキスト ボックス 75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1" name="直線コネクタ 780"/>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4"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5" name="直線コネクタ 784"/>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30407</xdr:rowOff>
    </xdr:from>
    <xdr:to>
      <xdr:col>32</xdr:col>
      <xdr:colOff>187325</xdr:colOff>
      <xdr:row>59</xdr:row>
      <xdr:rowOff>33782</xdr:rowOff>
    </xdr:to>
    <xdr:cxnSp macro="">
      <xdr:nvCxnSpPr>
        <xdr:cNvPr id="786" name="直線コネクタ 785"/>
        <xdr:cNvCxnSpPr/>
      </xdr:nvCxnSpPr>
      <xdr:spPr>
        <a:xfrm>
          <a:off x="21323300" y="10145957"/>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7"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8" name="フローチャート : 判断 787"/>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26488</xdr:rowOff>
    </xdr:from>
    <xdr:to>
      <xdr:col>31</xdr:col>
      <xdr:colOff>34925</xdr:colOff>
      <xdr:row>59</xdr:row>
      <xdr:rowOff>30407</xdr:rowOff>
    </xdr:to>
    <xdr:cxnSp macro="">
      <xdr:nvCxnSpPr>
        <xdr:cNvPr id="789" name="直線コネクタ 788"/>
        <xdr:cNvCxnSpPr/>
      </xdr:nvCxnSpPr>
      <xdr:spPr>
        <a:xfrm>
          <a:off x="20434300" y="1014203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44486</xdr:rowOff>
    </xdr:from>
    <xdr:to>
      <xdr:col>31</xdr:col>
      <xdr:colOff>85725</xdr:colOff>
      <xdr:row>57</xdr:row>
      <xdr:rowOff>146086</xdr:rowOff>
    </xdr:to>
    <xdr:sp macro="" textlink="">
      <xdr:nvSpPr>
        <xdr:cNvPr id="790" name="フローチャート : 判断 789"/>
        <xdr:cNvSpPr/>
      </xdr:nvSpPr>
      <xdr:spPr>
        <a:xfrm>
          <a:off x="21272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162613</xdr:rowOff>
    </xdr:from>
    <xdr:ext cx="469744" cy="259045"/>
    <xdr:sp macro="" textlink="">
      <xdr:nvSpPr>
        <xdr:cNvPr id="791" name="テキスト ボックス 790"/>
        <xdr:cNvSpPr txBox="1"/>
      </xdr:nvSpPr>
      <xdr:spPr>
        <a:xfrm>
          <a:off x="21088427"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26488</xdr:rowOff>
    </xdr:from>
    <xdr:to>
      <xdr:col>29</xdr:col>
      <xdr:colOff>517525</xdr:colOff>
      <xdr:row>59</xdr:row>
      <xdr:rowOff>49022</xdr:rowOff>
    </xdr:to>
    <xdr:cxnSp macro="">
      <xdr:nvCxnSpPr>
        <xdr:cNvPr id="792" name="直線コネクタ 791"/>
        <xdr:cNvCxnSpPr/>
      </xdr:nvCxnSpPr>
      <xdr:spPr>
        <a:xfrm flipV="1">
          <a:off x="19545300" y="10142038"/>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132116</xdr:rowOff>
    </xdr:from>
    <xdr:to>
      <xdr:col>29</xdr:col>
      <xdr:colOff>568325</xdr:colOff>
      <xdr:row>57</xdr:row>
      <xdr:rowOff>62266</xdr:rowOff>
    </xdr:to>
    <xdr:sp macro="" textlink="">
      <xdr:nvSpPr>
        <xdr:cNvPr id="793" name="フローチャート : 判断 792"/>
        <xdr:cNvSpPr/>
      </xdr:nvSpPr>
      <xdr:spPr>
        <a:xfrm>
          <a:off x="20383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78793</xdr:rowOff>
    </xdr:from>
    <xdr:ext cx="469744" cy="259045"/>
    <xdr:sp macro="" textlink="">
      <xdr:nvSpPr>
        <xdr:cNvPr id="794" name="テキスト ボックス 793"/>
        <xdr:cNvSpPr txBox="1"/>
      </xdr:nvSpPr>
      <xdr:spPr>
        <a:xfrm>
          <a:off x="20199427" y="950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40531</xdr:rowOff>
    </xdr:from>
    <xdr:to>
      <xdr:col>28</xdr:col>
      <xdr:colOff>314325</xdr:colOff>
      <xdr:row>59</xdr:row>
      <xdr:rowOff>49022</xdr:rowOff>
    </xdr:to>
    <xdr:cxnSp macro="">
      <xdr:nvCxnSpPr>
        <xdr:cNvPr id="795" name="直線コネクタ 794"/>
        <xdr:cNvCxnSpPr/>
      </xdr:nvCxnSpPr>
      <xdr:spPr>
        <a:xfrm>
          <a:off x="18656300" y="1015608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115461</xdr:rowOff>
    </xdr:from>
    <xdr:to>
      <xdr:col>28</xdr:col>
      <xdr:colOff>365125</xdr:colOff>
      <xdr:row>57</xdr:row>
      <xdr:rowOff>45611</xdr:rowOff>
    </xdr:to>
    <xdr:sp macro="" textlink="">
      <xdr:nvSpPr>
        <xdr:cNvPr id="796" name="フローチャート : 判断 795"/>
        <xdr:cNvSpPr/>
      </xdr:nvSpPr>
      <xdr:spPr>
        <a:xfrm>
          <a:off x="19494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62138</xdr:rowOff>
    </xdr:from>
    <xdr:ext cx="469744" cy="259045"/>
    <xdr:sp macro="" textlink="">
      <xdr:nvSpPr>
        <xdr:cNvPr id="797" name="テキスト ボックス 796"/>
        <xdr:cNvSpPr txBox="1"/>
      </xdr:nvSpPr>
      <xdr:spPr>
        <a:xfrm>
          <a:off x="19310427"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155956</xdr:rowOff>
    </xdr:from>
    <xdr:to>
      <xdr:col>27</xdr:col>
      <xdr:colOff>161925</xdr:colOff>
      <xdr:row>56</xdr:row>
      <xdr:rowOff>86106</xdr:rowOff>
    </xdr:to>
    <xdr:sp macro="" textlink="">
      <xdr:nvSpPr>
        <xdr:cNvPr id="798" name="フローチャート : 判断 797"/>
        <xdr:cNvSpPr/>
      </xdr:nvSpPr>
      <xdr:spPr>
        <a:xfrm>
          <a:off x="18605500" y="9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102633</xdr:rowOff>
    </xdr:from>
    <xdr:ext cx="469744" cy="259045"/>
    <xdr:sp macro="" textlink="">
      <xdr:nvSpPr>
        <xdr:cNvPr id="799" name="テキスト ボックス 798"/>
        <xdr:cNvSpPr txBox="1"/>
      </xdr:nvSpPr>
      <xdr:spPr>
        <a:xfrm>
          <a:off x="18421427" y="936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154432</xdr:rowOff>
    </xdr:from>
    <xdr:to>
      <xdr:col>32</xdr:col>
      <xdr:colOff>238125</xdr:colOff>
      <xdr:row>59</xdr:row>
      <xdr:rowOff>84582</xdr:rowOff>
    </xdr:to>
    <xdr:sp macro="" textlink="">
      <xdr:nvSpPr>
        <xdr:cNvPr id="805" name="円/楕円 804"/>
        <xdr:cNvSpPr/>
      </xdr:nvSpPr>
      <xdr:spPr>
        <a:xfrm>
          <a:off x="221107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69359</xdr:rowOff>
    </xdr:from>
    <xdr:ext cx="378565" cy="259045"/>
    <xdr:sp macro="" textlink="">
      <xdr:nvSpPr>
        <xdr:cNvPr id="806" name="貸付金該当値テキスト"/>
        <xdr:cNvSpPr txBox="1"/>
      </xdr:nvSpPr>
      <xdr:spPr>
        <a:xfrm>
          <a:off x="22212300" y="1001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151057</xdr:rowOff>
    </xdr:from>
    <xdr:to>
      <xdr:col>31</xdr:col>
      <xdr:colOff>85725</xdr:colOff>
      <xdr:row>59</xdr:row>
      <xdr:rowOff>81207</xdr:rowOff>
    </xdr:to>
    <xdr:sp macro="" textlink="">
      <xdr:nvSpPr>
        <xdr:cNvPr id="807" name="円/楕円 806"/>
        <xdr:cNvSpPr/>
      </xdr:nvSpPr>
      <xdr:spPr>
        <a:xfrm>
          <a:off x="21272500" y="100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72334</xdr:rowOff>
    </xdr:from>
    <xdr:ext cx="378565" cy="259045"/>
    <xdr:sp macro="" textlink="">
      <xdr:nvSpPr>
        <xdr:cNvPr id="808" name="テキスト ボックス 807"/>
        <xdr:cNvSpPr txBox="1"/>
      </xdr:nvSpPr>
      <xdr:spPr>
        <a:xfrm>
          <a:off x="21134017" y="1018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147138</xdr:rowOff>
    </xdr:from>
    <xdr:to>
      <xdr:col>29</xdr:col>
      <xdr:colOff>568325</xdr:colOff>
      <xdr:row>59</xdr:row>
      <xdr:rowOff>77288</xdr:rowOff>
    </xdr:to>
    <xdr:sp macro="" textlink="">
      <xdr:nvSpPr>
        <xdr:cNvPr id="809" name="円/楕円 808"/>
        <xdr:cNvSpPr/>
      </xdr:nvSpPr>
      <xdr:spPr>
        <a:xfrm>
          <a:off x="20383500" y="100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68415</xdr:rowOff>
    </xdr:from>
    <xdr:ext cx="378565" cy="259045"/>
    <xdr:sp macro="" textlink="">
      <xdr:nvSpPr>
        <xdr:cNvPr id="810" name="テキスト ボックス 809"/>
        <xdr:cNvSpPr txBox="1"/>
      </xdr:nvSpPr>
      <xdr:spPr>
        <a:xfrm>
          <a:off x="20245017" y="1018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169672</xdr:rowOff>
    </xdr:from>
    <xdr:to>
      <xdr:col>28</xdr:col>
      <xdr:colOff>365125</xdr:colOff>
      <xdr:row>59</xdr:row>
      <xdr:rowOff>99822</xdr:rowOff>
    </xdr:to>
    <xdr:sp macro="" textlink="">
      <xdr:nvSpPr>
        <xdr:cNvPr id="811" name="円/楕円 810"/>
        <xdr:cNvSpPr/>
      </xdr:nvSpPr>
      <xdr:spPr>
        <a:xfrm>
          <a:off x="19494500" y="101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90949</xdr:rowOff>
    </xdr:from>
    <xdr:ext cx="378565" cy="259045"/>
    <xdr:sp macro="" textlink="">
      <xdr:nvSpPr>
        <xdr:cNvPr id="812" name="テキスト ボックス 811"/>
        <xdr:cNvSpPr txBox="1"/>
      </xdr:nvSpPr>
      <xdr:spPr>
        <a:xfrm>
          <a:off x="19356017" y="1020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161181</xdr:rowOff>
    </xdr:from>
    <xdr:to>
      <xdr:col>27</xdr:col>
      <xdr:colOff>161925</xdr:colOff>
      <xdr:row>59</xdr:row>
      <xdr:rowOff>91331</xdr:rowOff>
    </xdr:to>
    <xdr:sp macro="" textlink="">
      <xdr:nvSpPr>
        <xdr:cNvPr id="813" name="円/楕円 812"/>
        <xdr:cNvSpPr/>
      </xdr:nvSpPr>
      <xdr:spPr>
        <a:xfrm>
          <a:off x="18605500" y="101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82458</xdr:rowOff>
    </xdr:from>
    <xdr:ext cx="378565" cy="259045"/>
    <xdr:sp macro="" textlink="">
      <xdr:nvSpPr>
        <xdr:cNvPr id="814" name="テキスト ボックス 813"/>
        <xdr:cNvSpPr txBox="1"/>
      </xdr:nvSpPr>
      <xdr:spPr>
        <a:xfrm>
          <a:off x="18467017" y="1019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9" name="直線コネクタ 838"/>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0"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1" name="直線コネクタ 840"/>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2"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3" name="直線コネクタ 842"/>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69</xdr:row>
      <xdr:rowOff>127756</xdr:rowOff>
    </xdr:from>
    <xdr:to>
      <xdr:col>32</xdr:col>
      <xdr:colOff>187325</xdr:colOff>
      <xdr:row>70</xdr:row>
      <xdr:rowOff>33801</xdr:rowOff>
    </xdr:to>
    <xdr:cxnSp macro="">
      <xdr:nvCxnSpPr>
        <xdr:cNvPr id="844" name="直線コネクタ 843"/>
        <xdr:cNvCxnSpPr/>
      </xdr:nvCxnSpPr>
      <xdr:spPr>
        <a:xfrm>
          <a:off x="21323300" y="11957806"/>
          <a:ext cx="8382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45"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6" name="フローチャート : 判断 845"/>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69</xdr:row>
      <xdr:rowOff>127756</xdr:rowOff>
    </xdr:from>
    <xdr:to>
      <xdr:col>31</xdr:col>
      <xdr:colOff>34925</xdr:colOff>
      <xdr:row>70</xdr:row>
      <xdr:rowOff>38450</xdr:rowOff>
    </xdr:to>
    <xdr:cxnSp macro="">
      <xdr:nvCxnSpPr>
        <xdr:cNvPr id="847" name="直線コネクタ 846"/>
        <xdr:cNvCxnSpPr/>
      </xdr:nvCxnSpPr>
      <xdr:spPr>
        <a:xfrm flipV="1">
          <a:off x="20434300" y="11957806"/>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24720</xdr:rowOff>
    </xdr:from>
    <xdr:to>
      <xdr:col>31</xdr:col>
      <xdr:colOff>85725</xdr:colOff>
      <xdr:row>73</xdr:row>
      <xdr:rowOff>126320</xdr:rowOff>
    </xdr:to>
    <xdr:sp macro="" textlink="">
      <xdr:nvSpPr>
        <xdr:cNvPr id="848" name="フローチャート : 判断 847"/>
        <xdr:cNvSpPr/>
      </xdr:nvSpPr>
      <xdr:spPr>
        <a:xfrm>
          <a:off x="21272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117447</xdr:rowOff>
    </xdr:from>
    <xdr:ext cx="534377" cy="259045"/>
    <xdr:sp macro="" textlink="">
      <xdr:nvSpPr>
        <xdr:cNvPr id="849" name="テキスト ボックス 848"/>
        <xdr:cNvSpPr txBox="1"/>
      </xdr:nvSpPr>
      <xdr:spPr>
        <a:xfrm>
          <a:off x="21056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38450</xdr:rowOff>
    </xdr:from>
    <xdr:to>
      <xdr:col>29</xdr:col>
      <xdr:colOff>517525</xdr:colOff>
      <xdr:row>71</xdr:row>
      <xdr:rowOff>8293</xdr:rowOff>
    </xdr:to>
    <xdr:cxnSp macro="">
      <xdr:nvCxnSpPr>
        <xdr:cNvPr id="850" name="直線コネクタ 849"/>
        <xdr:cNvCxnSpPr/>
      </xdr:nvCxnSpPr>
      <xdr:spPr>
        <a:xfrm flipV="1">
          <a:off x="19545300" y="12039950"/>
          <a:ext cx="889000" cy="1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63906</xdr:rowOff>
    </xdr:from>
    <xdr:to>
      <xdr:col>29</xdr:col>
      <xdr:colOff>568325</xdr:colOff>
      <xdr:row>73</xdr:row>
      <xdr:rowOff>165506</xdr:rowOff>
    </xdr:to>
    <xdr:sp macro="" textlink="">
      <xdr:nvSpPr>
        <xdr:cNvPr id="851" name="フローチャート : 判断 850"/>
        <xdr:cNvSpPr/>
      </xdr:nvSpPr>
      <xdr:spPr>
        <a:xfrm>
          <a:off x="20383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156633</xdr:rowOff>
    </xdr:from>
    <xdr:ext cx="534377" cy="259045"/>
    <xdr:sp macro="" textlink="">
      <xdr:nvSpPr>
        <xdr:cNvPr id="852" name="テキスト ボックス 851"/>
        <xdr:cNvSpPr txBox="1"/>
      </xdr:nvSpPr>
      <xdr:spPr>
        <a:xfrm>
          <a:off x="20167111" y="126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8293</xdr:rowOff>
    </xdr:from>
    <xdr:to>
      <xdr:col>28</xdr:col>
      <xdr:colOff>314325</xdr:colOff>
      <xdr:row>71</xdr:row>
      <xdr:rowOff>18009</xdr:rowOff>
    </xdr:to>
    <xdr:cxnSp macro="">
      <xdr:nvCxnSpPr>
        <xdr:cNvPr id="853" name="直線コネクタ 852"/>
        <xdr:cNvCxnSpPr/>
      </xdr:nvCxnSpPr>
      <xdr:spPr>
        <a:xfrm flipV="1">
          <a:off x="18656300" y="1218124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111837</xdr:rowOff>
    </xdr:from>
    <xdr:to>
      <xdr:col>28</xdr:col>
      <xdr:colOff>365125</xdr:colOff>
      <xdr:row>74</xdr:row>
      <xdr:rowOff>41987</xdr:rowOff>
    </xdr:to>
    <xdr:sp macro="" textlink="">
      <xdr:nvSpPr>
        <xdr:cNvPr id="854" name="フローチャート : 判断 853"/>
        <xdr:cNvSpPr/>
      </xdr:nvSpPr>
      <xdr:spPr>
        <a:xfrm>
          <a:off x="19494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33114</xdr:rowOff>
    </xdr:from>
    <xdr:ext cx="534377" cy="259045"/>
    <xdr:sp macro="" textlink="">
      <xdr:nvSpPr>
        <xdr:cNvPr id="855" name="テキスト ボックス 854"/>
        <xdr:cNvSpPr txBox="1"/>
      </xdr:nvSpPr>
      <xdr:spPr>
        <a:xfrm>
          <a:off x="19278111" y="127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146507</xdr:rowOff>
    </xdr:from>
    <xdr:to>
      <xdr:col>27</xdr:col>
      <xdr:colOff>161925</xdr:colOff>
      <xdr:row>74</xdr:row>
      <xdr:rowOff>76657</xdr:rowOff>
    </xdr:to>
    <xdr:sp macro="" textlink="">
      <xdr:nvSpPr>
        <xdr:cNvPr id="856" name="フローチャート : 判断 855"/>
        <xdr:cNvSpPr/>
      </xdr:nvSpPr>
      <xdr:spPr>
        <a:xfrm>
          <a:off x="18605500" y="126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67784</xdr:rowOff>
    </xdr:from>
    <xdr:ext cx="534377" cy="259045"/>
    <xdr:sp macro="" textlink="">
      <xdr:nvSpPr>
        <xdr:cNvPr id="857" name="テキスト ボックス 856"/>
        <xdr:cNvSpPr txBox="1"/>
      </xdr:nvSpPr>
      <xdr:spPr>
        <a:xfrm>
          <a:off x="18389111" y="127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69</xdr:row>
      <xdr:rowOff>154451</xdr:rowOff>
    </xdr:from>
    <xdr:to>
      <xdr:col>32</xdr:col>
      <xdr:colOff>238125</xdr:colOff>
      <xdr:row>70</xdr:row>
      <xdr:rowOff>84601</xdr:rowOff>
    </xdr:to>
    <xdr:sp macro="" textlink="">
      <xdr:nvSpPr>
        <xdr:cNvPr id="863" name="円/楕円 862"/>
        <xdr:cNvSpPr/>
      </xdr:nvSpPr>
      <xdr:spPr>
        <a:xfrm>
          <a:off x="22110700" y="119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107478</xdr:rowOff>
    </xdr:from>
    <xdr:ext cx="599010" cy="259045"/>
    <xdr:sp macro="" textlink="">
      <xdr:nvSpPr>
        <xdr:cNvPr id="864" name="繰出金該当値テキスト"/>
        <xdr:cNvSpPr txBox="1"/>
      </xdr:nvSpPr>
      <xdr:spPr>
        <a:xfrm>
          <a:off x="22212300" y="119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101,559</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76956</xdr:rowOff>
    </xdr:from>
    <xdr:to>
      <xdr:col>31</xdr:col>
      <xdr:colOff>85725</xdr:colOff>
      <xdr:row>70</xdr:row>
      <xdr:rowOff>7106</xdr:rowOff>
    </xdr:to>
    <xdr:sp macro="" textlink="">
      <xdr:nvSpPr>
        <xdr:cNvPr id="865" name="円/楕円 864"/>
        <xdr:cNvSpPr/>
      </xdr:nvSpPr>
      <xdr:spPr>
        <a:xfrm>
          <a:off x="21272500" y="119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23633</xdr:rowOff>
    </xdr:from>
    <xdr:ext cx="599010" cy="259045"/>
    <xdr:sp macro="" textlink="">
      <xdr:nvSpPr>
        <xdr:cNvPr id="866" name="テキスト ボックス 865"/>
        <xdr:cNvSpPr txBox="1"/>
      </xdr:nvSpPr>
      <xdr:spPr>
        <a:xfrm>
          <a:off x="21023794" y="116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105,627</a:t>
          </a:r>
          <a:endParaRPr kumimoji="1" lang="ja-JP" altLang="en-US" sz="1000" b="1">
            <a:solidFill>
              <a:srgbClr val="FF0000"/>
            </a:solidFill>
            <a:latin typeface="ＭＳ Ｐゴシック"/>
          </a:endParaRPr>
        </a:p>
      </xdr:txBody>
    </xdr:sp>
    <xdr:clientData/>
  </xdr:oneCellAnchor>
  <xdr:twoCellAnchor>
    <xdr:from>
      <xdr:col>29</xdr:col>
      <xdr:colOff>466725</xdr:colOff>
      <xdr:row>69</xdr:row>
      <xdr:rowOff>159100</xdr:rowOff>
    </xdr:from>
    <xdr:to>
      <xdr:col>29</xdr:col>
      <xdr:colOff>568325</xdr:colOff>
      <xdr:row>70</xdr:row>
      <xdr:rowOff>89250</xdr:rowOff>
    </xdr:to>
    <xdr:sp macro="" textlink="">
      <xdr:nvSpPr>
        <xdr:cNvPr id="867" name="円/楕円 866"/>
        <xdr:cNvSpPr/>
      </xdr:nvSpPr>
      <xdr:spPr>
        <a:xfrm>
          <a:off x="20383500" y="119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68</xdr:row>
      <xdr:rowOff>105777</xdr:rowOff>
    </xdr:from>
    <xdr:ext cx="599010" cy="259045"/>
    <xdr:sp macro="" textlink="">
      <xdr:nvSpPr>
        <xdr:cNvPr id="868" name="テキスト ボックス 867"/>
        <xdr:cNvSpPr txBox="1"/>
      </xdr:nvSpPr>
      <xdr:spPr>
        <a:xfrm>
          <a:off x="20134794" y="117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101,315</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128943</xdr:rowOff>
    </xdr:from>
    <xdr:to>
      <xdr:col>28</xdr:col>
      <xdr:colOff>365125</xdr:colOff>
      <xdr:row>71</xdr:row>
      <xdr:rowOff>59093</xdr:rowOff>
    </xdr:to>
    <xdr:sp macro="" textlink="">
      <xdr:nvSpPr>
        <xdr:cNvPr id="869" name="円/楕円 868"/>
        <xdr:cNvSpPr/>
      </xdr:nvSpPr>
      <xdr:spPr>
        <a:xfrm>
          <a:off x="19494500" y="121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75620</xdr:rowOff>
    </xdr:from>
    <xdr:ext cx="534377" cy="259045"/>
    <xdr:sp macro="" textlink="">
      <xdr:nvSpPr>
        <xdr:cNvPr id="870" name="テキスト ボックス 869"/>
        <xdr:cNvSpPr txBox="1"/>
      </xdr:nvSpPr>
      <xdr:spPr>
        <a:xfrm>
          <a:off x="19278111" y="119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93,898</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138659</xdr:rowOff>
    </xdr:from>
    <xdr:to>
      <xdr:col>27</xdr:col>
      <xdr:colOff>161925</xdr:colOff>
      <xdr:row>71</xdr:row>
      <xdr:rowOff>68809</xdr:rowOff>
    </xdr:to>
    <xdr:sp macro="" textlink="">
      <xdr:nvSpPr>
        <xdr:cNvPr id="871" name="円/楕円 870"/>
        <xdr:cNvSpPr/>
      </xdr:nvSpPr>
      <xdr:spPr>
        <a:xfrm>
          <a:off x="18605500" y="121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85336</xdr:rowOff>
    </xdr:from>
    <xdr:ext cx="534377" cy="259045"/>
    <xdr:sp macro="" textlink="">
      <xdr:nvSpPr>
        <xdr:cNvPr id="872" name="テキスト ボックス 871"/>
        <xdr:cNvSpPr txBox="1"/>
      </xdr:nvSpPr>
      <xdr:spPr>
        <a:xfrm>
          <a:off x="18389111" y="119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人件費</a:t>
          </a:r>
          <a:r>
            <a:rPr kumimoji="1" lang="en-US" altLang="ja-JP" sz="1300">
              <a:latin typeface="ＭＳ Ｐゴシック"/>
            </a:rPr>
            <a:t>】</a:t>
          </a:r>
          <a:r>
            <a:rPr kumimoji="1" lang="ja-JP" altLang="en-US" sz="1300">
              <a:latin typeface="ＭＳ Ｐゴシック"/>
            </a:rPr>
            <a:t>　前年度と比較すると減少しているものの、類似団体内で最も高い。要因は面積が広く支所の数や職員配置も多いこと、常備消防の広域化がされていないことが考えられる。　</a:t>
          </a:r>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　前年度と比較するとクラウド導入の影響で伸びており増となっている。類似団体を見ると本町は</a:t>
          </a:r>
          <a:r>
            <a:rPr kumimoji="1" lang="en-US" altLang="ja-JP" sz="1300">
              <a:latin typeface="ＭＳ Ｐゴシック"/>
            </a:rPr>
            <a:t>2</a:t>
          </a:r>
          <a:r>
            <a:rPr kumimoji="1" lang="ja-JP" altLang="en-US" sz="1300">
              <a:latin typeface="ＭＳ Ｐゴシック"/>
            </a:rPr>
            <a:t>番目に高く、指定管理者制度でＣＡＴＶ事業を行っていることが要因として考えられる。　</a:t>
          </a:r>
          <a:r>
            <a:rPr kumimoji="1" lang="en-US" altLang="ja-JP" sz="1300">
              <a:latin typeface="ＭＳ Ｐゴシック"/>
            </a:rPr>
            <a:t>【</a:t>
          </a:r>
          <a:r>
            <a:rPr kumimoji="1" lang="ja-JP" altLang="en-US" sz="1300">
              <a:latin typeface="ＭＳ Ｐゴシック"/>
            </a:rPr>
            <a:t>維持補修費</a:t>
          </a:r>
          <a:r>
            <a:rPr kumimoji="1" lang="en-US" altLang="ja-JP" sz="1300">
              <a:latin typeface="ＭＳ Ｐゴシック"/>
            </a:rPr>
            <a:t>】</a:t>
          </a:r>
          <a:r>
            <a:rPr kumimoji="1" lang="ja-JP" altLang="en-US" sz="1300">
              <a:latin typeface="ＭＳ Ｐゴシック"/>
            </a:rPr>
            <a:t>　前年度と比較すると除雪費の影響で増加しており、類似団体との比較では日本最西端のスキー場集積地で冬場は降雪が多いこと、面積が広大であることに比例し、道路延長・面積も大きいことから経常的に２倍以上の数値となっている。　</a:t>
          </a:r>
          <a:r>
            <a:rPr kumimoji="1" lang="en-US" altLang="ja-JP" sz="1300">
              <a:latin typeface="ＭＳ Ｐゴシック"/>
            </a:rPr>
            <a:t>【</a:t>
          </a:r>
          <a:r>
            <a:rPr kumimoji="1" lang="ja-JP" altLang="en-US" sz="1300">
              <a:latin typeface="ＭＳ Ｐゴシック"/>
            </a:rPr>
            <a:t>扶助費</a:t>
          </a:r>
          <a:r>
            <a:rPr kumimoji="1" lang="en-US" altLang="ja-JP" sz="1300">
              <a:latin typeface="ＭＳ Ｐゴシック"/>
            </a:rPr>
            <a:t>】</a:t>
          </a:r>
          <a:r>
            <a:rPr kumimoji="1" lang="ja-JP" altLang="en-US" sz="1300">
              <a:latin typeface="ＭＳ Ｐゴシック"/>
            </a:rPr>
            <a:t>　前年と比較すると臨時福祉給付金の影響で増となっている。類似団体と比較すると本町は福祉事務所を設置していることから経常的に高い数値となっている。　</a:t>
          </a:r>
          <a:r>
            <a:rPr kumimoji="1" lang="en-US" altLang="ja-JP" sz="1300">
              <a:latin typeface="ＭＳ Ｐゴシック"/>
            </a:rPr>
            <a:t>【</a:t>
          </a:r>
          <a:r>
            <a:rPr kumimoji="1" lang="ja-JP" altLang="en-US" sz="1300">
              <a:latin typeface="ＭＳ Ｐゴシック"/>
            </a:rPr>
            <a:t>補助費等</a:t>
          </a:r>
          <a:r>
            <a:rPr kumimoji="1" lang="en-US" altLang="ja-JP" sz="1300">
              <a:latin typeface="ＭＳ Ｐゴシック"/>
            </a:rPr>
            <a:t>】</a:t>
          </a:r>
          <a:r>
            <a:rPr kumimoji="1" lang="ja-JP" altLang="en-US" sz="1300">
              <a:latin typeface="ＭＳ Ｐゴシック"/>
            </a:rPr>
            <a:t>　前年度と比較すると企業立地奨励金が大きく伸びており増となっている。類似団体と比較すると中山間地域等直接支払制度の影響で経常的に高い数値であったが、</a:t>
          </a:r>
          <a:r>
            <a:rPr kumimoji="1" lang="en-US" altLang="ja-JP" sz="1300">
              <a:latin typeface="ＭＳ Ｐゴシック"/>
            </a:rPr>
            <a:t>H27</a:t>
          </a:r>
          <a:r>
            <a:rPr kumimoji="1" lang="ja-JP" altLang="en-US" sz="1300">
              <a:latin typeface="ＭＳ Ｐゴシック"/>
            </a:rPr>
            <a:t>以降、病院事業会計の経営悪化により類団平均との差が顕著になってきている。　</a:t>
          </a:r>
          <a:r>
            <a:rPr kumimoji="1" lang="en-US" altLang="ja-JP" sz="1300">
              <a:latin typeface="ＭＳ Ｐゴシック"/>
            </a:rPr>
            <a:t>【</a:t>
          </a:r>
          <a:r>
            <a:rPr kumimoji="1" lang="ja-JP" altLang="en-US" sz="1300">
              <a:latin typeface="ＭＳ Ｐゴシック"/>
            </a:rPr>
            <a:t>普通建設事業費</a:t>
          </a:r>
          <a:r>
            <a:rPr kumimoji="1" lang="en-US" altLang="ja-JP" sz="1300">
              <a:latin typeface="ＭＳ Ｐゴシック"/>
            </a:rPr>
            <a:t>】</a:t>
          </a:r>
          <a:r>
            <a:rPr kumimoji="1" lang="ja-JP" altLang="en-US" sz="1300">
              <a:latin typeface="ＭＳ Ｐゴシック"/>
            </a:rPr>
            <a:t>　中学校屋体の建替えや消防デジタル無線化といった大型事業が前年度で完了したことによる反動で減となっている。類似団体平均は</a:t>
          </a:r>
          <a:r>
            <a:rPr kumimoji="1" lang="en-US" altLang="ja-JP" sz="1300">
              <a:latin typeface="ＭＳ Ｐゴシック"/>
            </a:rPr>
            <a:t>【</a:t>
          </a:r>
          <a:r>
            <a:rPr kumimoji="1" lang="ja-JP" altLang="en-US" sz="1300">
              <a:latin typeface="ＭＳ Ｐゴシック"/>
            </a:rPr>
            <a:t>災害復旧事業費</a:t>
          </a:r>
          <a:r>
            <a:rPr kumimoji="1" lang="en-US" altLang="ja-JP" sz="1300">
              <a:latin typeface="ＭＳ Ｐゴシック"/>
            </a:rPr>
            <a:t>】【</a:t>
          </a:r>
          <a:r>
            <a:rPr kumimoji="1" lang="ja-JP" altLang="en-US" sz="1300">
              <a:latin typeface="ＭＳ Ｐゴシック"/>
            </a:rPr>
            <a:t>積立金</a:t>
          </a:r>
          <a:r>
            <a:rPr kumimoji="1" lang="en-US" altLang="ja-JP" sz="1300">
              <a:latin typeface="ＭＳ Ｐゴシック"/>
            </a:rPr>
            <a:t>】</a:t>
          </a:r>
          <a:r>
            <a:rPr kumimoji="1" lang="ja-JP" altLang="en-US" sz="1300">
              <a:latin typeface="ＭＳ Ｐゴシック"/>
            </a:rPr>
            <a:t>も含め、東日本大震災の被災団体があることから比較の対象にならないと考えている。　</a:t>
          </a:r>
          <a:r>
            <a:rPr kumimoji="1" lang="en-US" altLang="ja-JP" sz="1300">
              <a:latin typeface="ＭＳ Ｐゴシック"/>
            </a:rPr>
            <a:t>【</a:t>
          </a:r>
          <a:r>
            <a:rPr kumimoji="1" lang="ja-JP" altLang="en-US" sz="1300">
              <a:latin typeface="ＭＳ Ｐゴシック"/>
            </a:rPr>
            <a:t>公債費</a:t>
          </a:r>
          <a:r>
            <a:rPr kumimoji="1" lang="en-US" altLang="ja-JP" sz="1300">
              <a:latin typeface="ＭＳ Ｐゴシック"/>
            </a:rPr>
            <a:t>】</a:t>
          </a:r>
          <a:r>
            <a:rPr kumimoji="1" lang="ja-JP" altLang="en-US" sz="1300">
              <a:latin typeface="ＭＳ Ｐゴシック"/>
            </a:rPr>
            <a:t>　全国・類似団体・広島県の何れ平均値と比較しても２倍以上上回っている。経年で見ると逓減傾向にあるものの、ここ数年の普通建設事業の状況から見て上昇に転じる可能性が高い。　</a:t>
          </a:r>
          <a:r>
            <a:rPr kumimoji="1" lang="en-US" altLang="ja-JP" sz="1300">
              <a:latin typeface="ＭＳ Ｐゴシック"/>
            </a:rPr>
            <a:t>【</a:t>
          </a:r>
          <a:r>
            <a:rPr kumimoji="1" lang="ja-JP" altLang="en-US" sz="1300">
              <a:latin typeface="ＭＳ Ｐゴシック"/>
            </a:rPr>
            <a:t>繰出金</a:t>
          </a:r>
          <a:r>
            <a:rPr kumimoji="1" lang="en-US" altLang="ja-JP" sz="1300">
              <a:latin typeface="ＭＳ Ｐゴシック"/>
            </a:rPr>
            <a:t>】</a:t>
          </a:r>
          <a:r>
            <a:rPr kumimoji="1" lang="ja-JP" altLang="en-US" sz="1300">
              <a:latin typeface="ＭＳ Ｐゴシック"/>
            </a:rPr>
            <a:t>　簡易水道事業・下水道事業に対する経費が多いことで経常的に高い数値となっている。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19,263
18,891
646.20
15,641,371
15,265,970
316,014
9,726,740
17,337,567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16.3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9779</xdr:rowOff>
    </xdr:from>
    <xdr:to>
      <xdr:col>6</xdr:col>
      <xdr:colOff>511175</xdr:colOff>
      <xdr:row>35</xdr:row>
      <xdr:rowOff>47879</xdr:rowOff>
    </xdr:to>
    <xdr:cxnSp macro="">
      <xdr:nvCxnSpPr>
        <xdr:cNvPr id="61" name="直線コネクタ 60"/>
        <xdr:cNvCxnSpPr/>
      </xdr:nvCxnSpPr>
      <xdr:spPr>
        <a:xfrm>
          <a:off x="3797300" y="583907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9779</xdr:rowOff>
    </xdr:from>
    <xdr:to>
      <xdr:col>5</xdr:col>
      <xdr:colOff>358775</xdr:colOff>
      <xdr:row>34</xdr:row>
      <xdr:rowOff>117602</xdr:rowOff>
    </xdr:to>
    <xdr:cxnSp macro="">
      <xdr:nvCxnSpPr>
        <xdr:cNvPr id="64" name="直線コネクタ 63"/>
        <xdr:cNvCxnSpPr/>
      </xdr:nvCxnSpPr>
      <xdr:spPr>
        <a:xfrm flipV="1">
          <a:off x="2908300" y="583907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117602</xdr:rowOff>
    </xdr:from>
    <xdr:to>
      <xdr:col>4</xdr:col>
      <xdr:colOff>155575</xdr:colOff>
      <xdr:row>35</xdr:row>
      <xdr:rowOff>13589</xdr:rowOff>
    </xdr:to>
    <xdr:cxnSp macro="">
      <xdr:nvCxnSpPr>
        <xdr:cNvPr id="67" name="直線コネクタ 66"/>
        <xdr:cNvCxnSpPr/>
      </xdr:nvCxnSpPr>
      <xdr:spPr>
        <a:xfrm flipV="1">
          <a:off x="2019300" y="594690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9669</xdr:rowOff>
    </xdr:from>
    <xdr:ext cx="469744" cy="259045"/>
    <xdr:sp macro="" textlink="">
      <xdr:nvSpPr>
        <xdr:cNvPr id="69" name="テキスト ボックス 68"/>
        <xdr:cNvSpPr txBox="1"/>
      </xdr:nvSpPr>
      <xdr:spPr>
        <a:xfrm>
          <a:off x="2673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158369</xdr:rowOff>
    </xdr:from>
    <xdr:to>
      <xdr:col>2</xdr:col>
      <xdr:colOff>638175</xdr:colOff>
      <xdr:row>35</xdr:row>
      <xdr:rowOff>13589</xdr:rowOff>
    </xdr:to>
    <xdr:cxnSp macro="">
      <xdr:nvCxnSpPr>
        <xdr:cNvPr id="70" name="直線コネクタ 69"/>
        <xdr:cNvCxnSpPr/>
      </xdr:nvCxnSpPr>
      <xdr:spPr>
        <a:xfrm>
          <a:off x="1130300" y="5816219"/>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55008</xdr:rowOff>
    </xdr:from>
    <xdr:ext cx="469744" cy="259045"/>
    <xdr:sp macro="" textlink="">
      <xdr:nvSpPr>
        <xdr:cNvPr id="72" name="テキスト ボックス 71"/>
        <xdr:cNvSpPr txBox="1"/>
      </xdr:nvSpPr>
      <xdr:spPr>
        <a:xfrm>
          <a:off x="1784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168529</xdr:rowOff>
    </xdr:from>
    <xdr:to>
      <xdr:col>6</xdr:col>
      <xdr:colOff>561975</xdr:colOff>
      <xdr:row>35</xdr:row>
      <xdr:rowOff>98679</xdr:rowOff>
    </xdr:to>
    <xdr:sp macro="" textlink="">
      <xdr:nvSpPr>
        <xdr:cNvPr id="80" name="円/楕円 79"/>
        <xdr:cNvSpPr/>
      </xdr:nvSpPr>
      <xdr:spPr>
        <a:xfrm>
          <a:off x="4584700" y="59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19956</xdr:rowOff>
    </xdr:from>
    <xdr:ext cx="469744" cy="259045"/>
    <xdr:sp macro="" textlink="">
      <xdr:nvSpPr>
        <xdr:cNvPr id="81" name="議会費該当値テキスト"/>
        <xdr:cNvSpPr txBox="1"/>
      </xdr:nvSpPr>
      <xdr:spPr>
        <a:xfrm>
          <a:off x="4686300" y="58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130429</xdr:rowOff>
    </xdr:from>
    <xdr:to>
      <xdr:col>5</xdr:col>
      <xdr:colOff>409575</xdr:colOff>
      <xdr:row>34</xdr:row>
      <xdr:rowOff>60579</xdr:rowOff>
    </xdr:to>
    <xdr:sp macro="" textlink="">
      <xdr:nvSpPr>
        <xdr:cNvPr id="82" name="円/楕円 81"/>
        <xdr:cNvSpPr/>
      </xdr:nvSpPr>
      <xdr:spPr>
        <a:xfrm>
          <a:off x="37465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77106</xdr:rowOff>
    </xdr:from>
    <xdr:ext cx="469744" cy="259045"/>
    <xdr:sp macro="" textlink="">
      <xdr:nvSpPr>
        <xdr:cNvPr id="83" name="テキスト ボックス 82"/>
        <xdr:cNvSpPr txBox="1"/>
      </xdr:nvSpPr>
      <xdr:spPr>
        <a:xfrm>
          <a:off x="3562427" y="556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66802</xdr:rowOff>
    </xdr:from>
    <xdr:to>
      <xdr:col>4</xdr:col>
      <xdr:colOff>206375</xdr:colOff>
      <xdr:row>34</xdr:row>
      <xdr:rowOff>168402</xdr:rowOff>
    </xdr:to>
    <xdr:sp macro="" textlink="">
      <xdr:nvSpPr>
        <xdr:cNvPr id="84" name="円/楕円 83"/>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159529</xdr:rowOff>
    </xdr:from>
    <xdr:ext cx="469744" cy="259045"/>
    <xdr:sp macro="" textlink="">
      <xdr:nvSpPr>
        <xdr:cNvPr id="85" name="テキスト ボックス 84"/>
        <xdr:cNvSpPr txBox="1"/>
      </xdr:nvSpPr>
      <xdr:spPr>
        <a:xfrm>
          <a:off x="2673427"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134239</xdr:rowOff>
    </xdr:from>
    <xdr:to>
      <xdr:col>3</xdr:col>
      <xdr:colOff>3175</xdr:colOff>
      <xdr:row>35</xdr:row>
      <xdr:rowOff>64389</xdr:rowOff>
    </xdr:to>
    <xdr:sp macro="" textlink="">
      <xdr:nvSpPr>
        <xdr:cNvPr id="86" name="円/楕円 85"/>
        <xdr:cNvSpPr/>
      </xdr:nvSpPr>
      <xdr:spPr>
        <a:xfrm>
          <a:off x="1968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55516</xdr:rowOff>
    </xdr:from>
    <xdr:ext cx="469744" cy="259045"/>
    <xdr:sp macro="" textlink="">
      <xdr:nvSpPr>
        <xdr:cNvPr id="87" name="テキスト ボックス 86"/>
        <xdr:cNvSpPr txBox="1"/>
      </xdr:nvSpPr>
      <xdr:spPr>
        <a:xfrm>
          <a:off x="1784427" y="60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107569</xdr:rowOff>
    </xdr:from>
    <xdr:to>
      <xdr:col>1</xdr:col>
      <xdr:colOff>485775</xdr:colOff>
      <xdr:row>34</xdr:row>
      <xdr:rowOff>37719</xdr:rowOff>
    </xdr:to>
    <xdr:sp macro="" textlink="">
      <xdr:nvSpPr>
        <xdr:cNvPr id="88" name="円/楕円 87"/>
        <xdr:cNvSpPr/>
      </xdr:nvSpPr>
      <xdr:spPr>
        <a:xfrm>
          <a:off x="1079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54246</xdr:rowOff>
    </xdr:from>
    <xdr:ext cx="469744" cy="259045"/>
    <xdr:sp macro="" textlink="">
      <xdr:nvSpPr>
        <xdr:cNvPr id="89" name="テキスト ボックス 88"/>
        <xdr:cNvSpPr txBox="1"/>
      </xdr:nvSpPr>
      <xdr:spPr>
        <a:xfrm>
          <a:off x="895427"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105918</xdr:rowOff>
    </xdr:from>
    <xdr:to>
      <xdr:col>6</xdr:col>
      <xdr:colOff>511175</xdr:colOff>
      <xdr:row>57</xdr:row>
      <xdr:rowOff>121494</xdr:rowOff>
    </xdr:to>
    <xdr:cxnSp macro="">
      <xdr:nvCxnSpPr>
        <xdr:cNvPr id="118" name="直線コネクタ 117"/>
        <xdr:cNvCxnSpPr/>
      </xdr:nvCxnSpPr>
      <xdr:spPr>
        <a:xfrm flipV="1">
          <a:off x="3797300" y="9878568"/>
          <a:ext cx="8382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109907</xdr:rowOff>
    </xdr:from>
    <xdr:ext cx="599010" cy="259045"/>
    <xdr:sp macro="" textlink="">
      <xdr:nvSpPr>
        <xdr:cNvPr id="119" name="総務費平均値テキスト"/>
        <xdr:cNvSpPr txBox="1"/>
      </xdr:nvSpPr>
      <xdr:spPr>
        <a:xfrm>
          <a:off x="4686300" y="9882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121494</xdr:rowOff>
    </xdr:from>
    <xdr:to>
      <xdr:col>5</xdr:col>
      <xdr:colOff>358775</xdr:colOff>
      <xdr:row>57</xdr:row>
      <xdr:rowOff>123324</xdr:rowOff>
    </xdr:to>
    <xdr:cxnSp macro="">
      <xdr:nvCxnSpPr>
        <xdr:cNvPr id="121" name="直線コネクタ 120"/>
        <xdr:cNvCxnSpPr/>
      </xdr:nvCxnSpPr>
      <xdr:spPr>
        <a:xfrm flipV="1">
          <a:off x="2908300" y="989414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137233</xdr:rowOff>
    </xdr:from>
    <xdr:to>
      <xdr:col>5</xdr:col>
      <xdr:colOff>409575</xdr:colOff>
      <xdr:row>58</xdr:row>
      <xdr:rowOff>67383</xdr:rowOff>
    </xdr:to>
    <xdr:sp macro="" textlink="">
      <xdr:nvSpPr>
        <xdr:cNvPr id="122" name="フローチャート : 判断 121"/>
        <xdr:cNvSpPr/>
      </xdr:nvSpPr>
      <xdr:spPr>
        <a:xfrm>
          <a:off x="3746500" y="990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58510</xdr:rowOff>
    </xdr:from>
    <xdr:ext cx="599010" cy="259045"/>
    <xdr:sp macro="" textlink="">
      <xdr:nvSpPr>
        <xdr:cNvPr id="123" name="テキスト ボックス 122"/>
        <xdr:cNvSpPr txBox="1"/>
      </xdr:nvSpPr>
      <xdr:spPr>
        <a:xfrm>
          <a:off x="3497794" y="100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123324</xdr:rowOff>
    </xdr:from>
    <xdr:to>
      <xdr:col>4</xdr:col>
      <xdr:colOff>155575</xdr:colOff>
      <xdr:row>57</xdr:row>
      <xdr:rowOff>136562</xdr:rowOff>
    </xdr:to>
    <xdr:cxnSp macro="">
      <xdr:nvCxnSpPr>
        <xdr:cNvPr id="124" name="直線コネクタ 123"/>
        <xdr:cNvCxnSpPr/>
      </xdr:nvCxnSpPr>
      <xdr:spPr>
        <a:xfrm flipV="1">
          <a:off x="2019300" y="9895974"/>
          <a:ext cx="8890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69116</xdr:rowOff>
    </xdr:from>
    <xdr:ext cx="534377" cy="259045"/>
    <xdr:sp macro="" textlink="">
      <xdr:nvSpPr>
        <xdr:cNvPr id="126" name="テキスト ボックス 125"/>
        <xdr:cNvSpPr txBox="1"/>
      </xdr:nvSpPr>
      <xdr:spPr>
        <a:xfrm>
          <a:off x="2641111" y="100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121724</xdr:rowOff>
    </xdr:from>
    <xdr:to>
      <xdr:col>2</xdr:col>
      <xdr:colOff>638175</xdr:colOff>
      <xdr:row>57</xdr:row>
      <xdr:rowOff>136562</xdr:rowOff>
    </xdr:to>
    <xdr:cxnSp macro="">
      <xdr:nvCxnSpPr>
        <xdr:cNvPr id="127" name="直線コネクタ 126"/>
        <xdr:cNvCxnSpPr/>
      </xdr:nvCxnSpPr>
      <xdr:spPr>
        <a:xfrm>
          <a:off x="1130300" y="9894374"/>
          <a:ext cx="889000" cy="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50946</xdr:rowOff>
    </xdr:from>
    <xdr:ext cx="599010" cy="259045"/>
    <xdr:sp macro="" textlink="">
      <xdr:nvSpPr>
        <xdr:cNvPr id="129" name="テキスト ボックス 128"/>
        <xdr:cNvSpPr txBox="1"/>
      </xdr:nvSpPr>
      <xdr:spPr>
        <a:xfrm>
          <a:off x="1719794" y="999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72282</xdr:rowOff>
    </xdr:from>
    <xdr:ext cx="534377" cy="259045"/>
    <xdr:sp macro="" textlink="">
      <xdr:nvSpPr>
        <xdr:cNvPr id="131" name="テキスト ボックス 130"/>
        <xdr:cNvSpPr txBox="1"/>
      </xdr:nvSpPr>
      <xdr:spPr>
        <a:xfrm>
          <a:off x="863111" y="100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55118</xdr:rowOff>
    </xdr:from>
    <xdr:to>
      <xdr:col>6</xdr:col>
      <xdr:colOff>561975</xdr:colOff>
      <xdr:row>57</xdr:row>
      <xdr:rowOff>156718</xdr:rowOff>
    </xdr:to>
    <xdr:sp macro="" textlink="">
      <xdr:nvSpPr>
        <xdr:cNvPr id="137" name="円/楕円 136"/>
        <xdr:cNvSpPr/>
      </xdr:nvSpPr>
      <xdr:spPr>
        <a:xfrm>
          <a:off x="4584700" y="98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77995</xdr:rowOff>
    </xdr:from>
    <xdr:ext cx="599010" cy="259045"/>
    <xdr:sp macro="" textlink="">
      <xdr:nvSpPr>
        <xdr:cNvPr id="138" name="総務費該当値テキスト"/>
        <xdr:cNvSpPr txBox="1"/>
      </xdr:nvSpPr>
      <xdr:spPr>
        <a:xfrm>
          <a:off x="4686300" y="967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70694</xdr:rowOff>
    </xdr:from>
    <xdr:to>
      <xdr:col>5</xdr:col>
      <xdr:colOff>409575</xdr:colOff>
      <xdr:row>58</xdr:row>
      <xdr:rowOff>844</xdr:rowOff>
    </xdr:to>
    <xdr:sp macro="" textlink="">
      <xdr:nvSpPr>
        <xdr:cNvPr id="139" name="円/楕円 138"/>
        <xdr:cNvSpPr/>
      </xdr:nvSpPr>
      <xdr:spPr>
        <a:xfrm>
          <a:off x="3746500" y="98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17371</xdr:rowOff>
    </xdr:from>
    <xdr:ext cx="599010" cy="259045"/>
    <xdr:sp macro="" textlink="">
      <xdr:nvSpPr>
        <xdr:cNvPr id="140" name="テキスト ボックス 139"/>
        <xdr:cNvSpPr txBox="1"/>
      </xdr:nvSpPr>
      <xdr:spPr>
        <a:xfrm>
          <a:off x="3497794" y="96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72524</xdr:rowOff>
    </xdr:from>
    <xdr:to>
      <xdr:col>4</xdr:col>
      <xdr:colOff>206375</xdr:colOff>
      <xdr:row>58</xdr:row>
      <xdr:rowOff>2674</xdr:rowOff>
    </xdr:to>
    <xdr:sp macro="" textlink="">
      <xdr:nvSpPr>
        <xdr:cNvPr id="141" name="円/楕円 140"/>
        <xdr:cNvSpPr/>
      </xdr:nvSpPr>
      <xdr:spPr>
        <a:xfrm>
          <a:off x="2857500" y="98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19201</xdr:rowOff>
    </xdr:from>
    <xdr:ext cx="599010" cy="259045"/>
    <xdr:sp macro="" textlink="">
      <xdr:nvSpPr>
        <xdr:cNvPr id="142" name="テキスト ボックス 141"/>
        <xdr:cNvSpPr txBox="1"/>
      </xdr:nvSpPr>
      <xdr:spPr>
        <a:xfrm>
          <a:off x="2608794" y="962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85762</xdr:rowOff>
    </xdr:from>
    <xdr:to>
      <xdr:col>3</xdr:col>
      <xdr:colOff>3175</xdr:colOff>
      <xdr:row>58</xdr:row>
      <xdr:rowOff>15912</xdr:rowOff>
    </xdr:to>
    <xdr:sp macro="" textlink="">
      <xdr:nvSpPr>
        <xdr:cNvPr id="143" name="円/楕円 142"/>
        <xdr:cNvSpPr/>
      </xdr:nvSpPr>
      <xdr:spPr>
        <a:xfrm>
          <a:off x="1968500" y="98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32439</xdr:rowOff>
    </xdr:from>
    <xdr:ext cx="599010" cy="259045"/>
    <xdr:sp macro="" textlink="">
      <xdr:nvSpPr>
        <xdr:cNvPr id="144" name="テキスト ボックス 143"/>
        <xdr:cNvSpPr txBox="1"/>
      </xdr:nvSpPr>
      <xdr:spPr>
        <a:xfrm>
          <a:off x="1719794" y="963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70924</xdr:rowOff>
    </xdr:from>
    <xdr:to>
      <xdr:col>1</xdr:col>
      <xdr:colOff>485775</xdr:colOff>
      <xdr:row>58</xdr:row>
      <xdr:rowOff>1074</xdr:rowOff>
    </xdr:to>
    <xdr:sp macro="" textlink="">
      <xdr:nvSpPr>
        <xdr:cNvPr id="145" name="円/楕円 144"/>
        <xdr:cNvSpPr/>
      </xdr:nvSpPr>
      <xdr:spPr>
        <a:xfrm>
          <a:off x="1079500" y="98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17601</xdr:rowOff>
    </xdr:from>
    <xdr:ext cx="599010" cy="259045"/>
    <xdr:sp macro="" textlink="">
      <xdr:nvSpPr>
        <xdr:cNvPr id="146" name="テキスト ボックス 145"/>
        <xdr:cNvSpPr txBox="1"/>
      </xdr:nvSpPr>
      <xdr:spPr>
        <a:xfrm>
          <a:off x="830794" y="961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71641</xdr:rowOff>
    </xdr:from>
    <xdr:to>
      <xdr:col>6</xdr:col>
      <xdr:colOff>511175</xdr:colOff>
      <xdr:row>74</xdr:row>
      <xdr:rowOff>127859</xdr:rowOff>
    </xdr:to>
    <xdr:cxnSp macro="">
      <xdr:nvCxnSpPr>
        <xdr:cNvPr id="174" name="直線コネクタ 173"/>
        <xdr:cNvCxnSpPr/>
      </xdr:nvCxnSpPr>
      <xdr:spPr>
        <a:xfrm flipV="1">
          <a:off x="3797300" y="12758941"/>
          <a:ext cx="838200" cy="5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125682</xdr:rowOff>
    </xdr:from>
    <xdr:to>
      <xdr:col>5</xdr:col>
      <xdr:colOff>358775</xdr:colOff>
      <xdr:row>74</xdr:row>
      <xdr:rowOff>127859</xdr:rowOff>
    </xdr:to>
    <xdr:cxnSp macro="">
      <xdr:nvCxnSpPr>
        <xdr:cNvPr id="177" name="直線コネクタ 176"/>
        <xdr:cNvCxnSpPr/>
      </xdr:nvCxnSpPr>
      <xdr:spPr>
        <a:xfrm>
          <a:off x="2908300" y="1281298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42201</xdr:rowOff>
    </xdr:from>
    <xdr:to>
      <xdr:col>5</xdr:col>
      <xdr:colOff>409575</xdr:colOff>
      <xdr:row>75</xdr:row>
      <xdr:rowOff>143801</xdr:rowOff>
    </xdr:to>
    <xdr:sp macro="" textlink="">
      <xdr:nvSpPr>
        <xdr:cNvPr id="178" name="フローチャート : 判断 177"/>
        <xdr:cNvSpPr/>
      </xdr:nvSpPr>
      <xdr:spPr>
        <a:xfrm>
          <a:off x="3746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134929</xdr:rowOff>
    </xdr:from>
    <xdr:ext cx="599010" cy="259045"/>
    <xdr:sp macro="" textlink="">
      <xdr:nvSpPr>
        <xdr:cNvPr id="179" name="テキスト ボックス 178"/>
        <xdr:cNvSpPr txBox="1"/>
      </xdr:nvSpPr>
      <xdr:spPr>
        <a:xfrm>
          <a:off x="3497794" y="1299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125682</xdr:rowOff>
    </xdr:from>
    <xdr:to>
      <xdr:col>4</xdr:col>
      <xdr:colOff>155575</xdr:colOff>
      <xdr:row>74</xdr:row>
      <xdr:rowOff>163347</xdr:rowOff>
    </xdr:to>
    <xdr:cxnSp macro="">
      <xdr:nvCxnSpPr>
        <xdr:cNvPr id="180" name="直線コネクタ 179"/>
        <xdr:cNvCxnSpPr/>
      </xdr:nvCxnSpPr>
      <xdr:spPr>
        <a:xfrm flipV="1">
          <a:off x="2019300" y="12812982"/>
          <a:ext cx="8890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86944</xdr:rowOff>
    </xdr:from>
    <xdr:to>
      <xdr:col>4</xdr:col>
      <xdr:colOff>206375</xdr:colOff>
      <xdr:row>76</xdr:row>
      <xdr:rowOff>17094</xdr:rowOff>
    </xdr:to>
    <xdr:sp macro="" textlink="">
      <xdr:nvSpPr>
        <xdr:cNvPr id="181" name="フローチャート : 判断 180"/>
        <xdr:cNvSpPr/>
      </xdr:nvSpPr>
      <xdr:spPr>
        <a:xfrm>
          <a:off x="2857500" y="1294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8221</xdr:rowOff>
    </xdr:from>
    <xdr:ext cx="599010" cy="259045"/>
    <xdr:sp macro="" textlink="">
      <xdr:nvSpPr>
        <xdr:cNvPr id="182" name="テキスト ボックス 181"/>
        <xdr:cNvSpPr txBox="1"/>
      </xdr:nvSpPr>
      <xdr:spPr>
        <a:xfrm>
          <a:off x="2608794" y="1303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145662</xdr:rowOff>
    </xdr:from>
    <xdr:to>
      <xdr:col>2</xdr:col>
      <xdr:colOff>638175</xdr:colOff>
      <xdr:row>74</xdr:row>
      <xdr:rowOff>163347</xdr:rowOff>
    </xdr:to>
    <xdr:cxnSp macro="">
      <xdr:nvCxnSpPr>
        <xdr:cNvPr id="183" name="直線コネクタ 182"/>
        <xdr:cNvCxnSpPr/>
      </xdr:nvCxnSpPr>
      <xdr:spPr>
        <a:xfrm>
          <a:off x="1130300" y="12832962"/>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156146</xdr:rowOff>
    </xdr:from>
    <xdr:to>
      <xdr:col>3</xdr:col>
      <xdr:colOff>3175</xdr:colOff>
      <xdr:row>76</xdr:row>
      <xdr:rowOff>86296</xdr:rowOff>
    </xdr:to>
    <xdr:sp macro="" textlink="">
      <xdr:nvSpPr>
        <xdr:cNvPr id="184" name="フローチャート : 判断 183"/>
        <xdr:cNvSpPr/>
      </xdr:nvSpPr>
      <xdr:spPr>
        <a:xfrm>
          <a:off x="1968500" y="130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77423</xdr:rowOff>
    </xdr:from>
    <xdr:ext cx="599010" cy="259045"/>
    <xdr:sp macro="" textlink="">
      <xdr:nvSpPr>
        <xdr:cNvPr id="185" name="テキスト ボックス 184"/>
        <xdr:cNvSpPr txBox="1"/>
      </xdr:nvSpPr>
      <xdr:spPr>
        <a:xfrm>
          <a:off x="1719794" y="1310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61798</xdr:rowOff>
    </xdr:from>
    <xdr:to>
      <xdr:col>1</xdr:col>
      <xdr:colOff>485775</xdr:colOff>
      <xdr:row>76</xdr:row>
      <xdr:rowOff>163398</xdr:rowOff>
    </xdr:to>
    <xdr:sp macro="" textlink="">
      <xdr:nvSpPr>
        <xdr:cNvPr id="186" name="フローチャート : 判断 185"/>
        <xdr:cNvSpPr/>
      </xdr:nvSpPr>
      <xdr:spPr>
        <a:xfrm>
          <a:off x="1079500" y="130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154525</xdr:rowOff>
    </xdr:from>
    <xdr:ext cx="599010" cy="259045"/>
    <xdr:sp macro="" textlink="">
      <xdr:nvSpPr>
        <xdr:cNvPr id="187" name="テキスト ボックス 186"/>
        <xdr:cNvSpPr txBox="1"/>
      </xdr:nvSpPr>
      <xdr:spPr>
        <a:xfrm>
          <a:off x="830794" y="1318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20841</xdr:rowOff>
    </xdr:from>
    <xdr:to>
      <xdr:col>6</xdr:col>
      <xdr:colOff>561975</xdr:colOff>
      <xdr:row>74</xdr:row>
      <xdr:rowOff>122441</xdr:rowOff>
    </xdr:to>
    <xdr:sp macro="" textlink="">
      <xdr:nvSpPr>
        <xdr:cNvPr id="193" name="円/楕円 192"/>
        <xdr:cNvSpPr/>
      </xdr:nvSpPr>
      <xdr:spPr>
        <a:xfrm>
          <a:off x="4584700" y="127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43718</xdr:rowOff>
    </xdr:from>
    <xdr:ext cx="599010" cy="259045"/>
    <xdr:sp macro="" textlink="">
      <xdr:nvSpPr>
        <xdr:cNvPr id="194" name="民生費該当値テキスト"/>
        <xdr:cNvSpPr txBox="1"/>
      </xdr:nvSpPr>
      <xdr:spPr>
        <a:xfrm>
          <a:off x="4686300" y="1255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182,443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77059</xdr:rowOff>
    </xdr:from>
    <xdr:to>
      <xdr:col>5</xdr:col>
      <xdr:colOff>409575</xdr:colOff>
      <xdr:row>75</xdr:row>
      <xdr:rowOff>7209</xdr:rowOff>
    </xdr:to>
    <xdr:sp macro="" textlink="">
      <xdr:nvSpPr>
        <xdr:cNvPr id="195" name="円/楕円 194"/>
        <xdr:cNvSpPr/>
      </xdr:nvSpPr>
      <xdr:spPr>
        <a:xfrm>
          <a:off x="3746500" y="127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23736</xdr:rowOff>
    </xdr:from>
    <xdr:ext cx="599010" cy="259045"/>
    <xdr:sp macro="" textlink="">
      <xdr:nvSpPr>
        <xdr:cNvPr id="196" name="テキスト ボックス 195"/>
        <xdr:cNvSpPr txBox="1"/>
      </xdr:nvSpPr>
      <xdr:spPr>
        <a:xfrm>
          <a:off x="3497794" y="1253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176,295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74882</xdr:rowOff>
    </xdr:from>
    <xdr:to>
      <xdr:col>4</xdr:col>
      <xdr:colOff>206375</xdr:colOff>
      <xdr:row>75</xdr:row>
      <xdr:rowOff>5032</xdr:rowOff>
    </xdr:to>
    <xdr:sp macro="" textlink="">
      <xdr:nvSpPr>
        <xdr:cNvPr id="197" name="円/楕円 196"/>
        <xdr:cNvSpPr/>
      </xdr:nvSpPr>
      <xdr:spPr>
        <a:xfrm>
          <a:off x="2857500" y="127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21559</xdr:rowOff>
    </xdr:from>
    <xdr:ext cx="599010" cy="259045"/>
    <xdr:sp macro="" textlink="">
      <xdr:nvSpPr>
        <xdr:cNvPr id="198" name="テキスト ボックス 197"/>
        <xdr:cNvSpPr txBox="1"/>
      </xdr:nvSpPr>
      <xdr:spPr>
        <a:xfrm>
          <a:off x="2608794" y="1253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176,533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112547</xdr:rowOff>
    </xdr:from>
    <xdr:to>
      <xdr:col>3</xdr:col>
      <xdr:colOff>3175</xdr:colOff>
      <xdr:row>75</xdr:row>
      <xdr:rowOff>42697</xdr:rowOff>
    </xdr:to>
    <xdr:sp macro="" textlink="">
      <xdr:nvSpPr>
        <xdr:cNvPr id="199" name="円/楕円 198"/>
        <xdr:cNvSpPr/>
      </xdr:nvSpPr>
      <xdr:spPr>
        <a:xfrm>
          <a:off x="1968500" y="127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59224</xdr:rowOff>
    </xdr:from>
    <xdr:ext cx="599010" cy="259045"/>
    <xdr:sp macro="" textlink="">
      <xdr:nvSpPr>
        <xdr:cNvPr id="200" name="テキスト ボックス 199"/>
        <xdr:cNvSpPr txBox="1"/>
      </xdr:nvSpPr>
      <xdr:spPr>
        <a:xfrm>
          <a:off x="1719794" y="1257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172,414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94862</xdr:rowOff>
    </xdr:from>
    <xdr:to>
      <xdr:col>1</xdr:col>
      <xdr:colOff>485775</xdr:colOff>
      <xdr:row>75</xdr:row>
      <xdr:rowOff>25012</xdr:rowOff>
    </xdr:to>
    <xdr:sp macro="" textlink="">
      <xdr:nvSpPr>
        <xdr:cNvPr id="201" name="円/楕円 200"/>
        <xdr:cNvSpPr/>
      </xdr:nvSpPr>
      <xdr:spPr>
        <a:xfrm>
          <a:off x="1079500" y="12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41539</xdr:rowOff>
    </xdr:from>
    <xdr:ext cx="599010" cy="259045"/>
    <xdr:sp macro="" textlink="">
      <xdr:nvSpPr>
        <xdr:cNvPr id="202" name="テキスト ボックス 201"/>
        <xdr:cNvSpPr txBox="1"/>
      </xdr:nvSpPr>
      <xdr:spPr>
        <a:xfrm>
          <a:off x="830794" y="1255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83604</xdr:rowOff>
    </xdr:from>
    <xdr:to>
      <xdr:col>6</xdr:col>
      <xdr:colOff>511175</xdr:colOff>
      <xdr:row>94</xdr:row>
      <xdr:rowOff>127254</xdr:rowOff>
    </xdr:to>
    <xdr:cxnSp macro="">
      <xdr:nvCxnSpPr>
        <xdr:cNvPr id="231" name="直線コネクタ 230"/>
        <xdr:cNvCxnSpPr/>
      </xdr:nvCxnSpPr>
      <xdr:spPr>
        <a:xfrm>
          <a:off x="3797300" y="16199904"/>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83604</xdr:rowOff>
    </xdr:from>
    <xdr:to>
      <xdr:col>5</xdr:col>
      <xdr:colOff>358775</xdr:colOff>
      <xdr:row>95</xdr:row>
      <xdr:rowOff>19686</xdr:rowOff>
    </xdr:to>
    <xdr:cxnSp macro="">
      <xdr:nvCxnSpPr>
        <xdr:cNvPr id="234" name="直線コネクタ 233"/>
        <xdr:cNvCxnSpPr/>
      </xdr:nvCxnSpPr>
      <xdr:spPr>
        <a:xfrm flipV="1">
          <a:off x="2908300" y="16199904"/>
          <a:ext cx="889000" cy="10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5" name="フローチャート : 判断 234"/>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6" name="テキスト ボックス 235"/>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19686</xdr:rowOff>
    </xdr:from>
    <xdr:to>
      <xdr:col>4</xdr:col>
      <xdr:colOff>155575</xdr:colOff>
      <xdr:row>95</xdr:row>
      <xdr:rowOff>105702</xdr:rowOff>
    </xdr:to>
    <xdr:cxnSp macro="">
      <xdr:nvCxnSpPr>
        <xdr:cNvPr id="237" name="直線コネクタ 236"/>
        <xdr:cNvCxnSpPr/>
      </xdr:nvCxnSpPr>
      <xdr:spPr>
        <a:xfrm flipV="1">
          <a:off x="2019300" y="16307436"/>
          <a:ext cx="889000" cy="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38" name="フローチャート : 判断 237"/>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39" name="テキスト ボックス 238"/>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105702</xdr:rowOff>
    </xdr:from>
    <xdr:to>
      <xdr:col>2</xdr:col>
      <xdr:colOff>638175</xdr:colOff>
      <xdr:row>95</xdr:row>
      <xdr:rowOff>113512</xdr:rowOff>
    </xdr:to>
    <xdr:cxnSp macro="">
      <xdr:nvCxnSpPr>
        <xdr:cNvPr id="240" name="直線コネクタ 239"/>
        <xdr:cNvCxnSpPr/>
      </xdr:nvCxnSpPr>
      <xdr:spPr>
        <a:xfrm flipV="1">
          <a:off x="1130300" y="1639345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1" name="フローチャート : 判断 240"/>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2" name="テキスト ボックス 241"/>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3" name="フローチャート : 判断 242"/>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4" name="テキスト ボックス 243"/>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76454</xdr:rowOff>
    </xdr:from>
    <xdr:to>
      <xdr:col>6</xdr:col>
      <xdr:colOff>561975</xdr:colOff>
      <xdr:row>95</xdr:row>
      <xdr:rowOff>6604</xdr:rowOff>
    </xdr:to>
    <xdr:sp macro="" textlink="">
      <xdr:nvSpPr>
        <xdr:cNvPr id="250" name="円/楕円 249"/>
        <xdr:cNvSpPr/>
      </xdr:nvSpPr>
      <xdr:spPr>
        <a:xfrm>
          <a:off x="4584700" y="161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99331</xdr:rowOff>
    </xdr:from>
    <xdr:ext cx="534377" cy="259045"/>
    <xdr:sp macro="" textlink="">
      <xdr:nvSpPr>
        <xdr:cNvPr id="251" name="衛生費該当値テキスト"/>
        <xdr:cNvSpPr txBox="1"/>
      </xdr:nvSpPr>
      <xdr:spPr>
        <a:xfrm>
          <a:off x="4686300" y="160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32804</xdr:rowOff>
    </xdr:from>
    <xdr:to>
      <xdr:col>5</xdr:col>
      <xdr:colOff>409575</xdr:colOff>
      <xdr:row>94</xdr:row>
      <xdr:rowOff>134404</xdr:rowOff>
    </xdr:to>
    <xdr:sp macro="" textlink="">
      <xdr:nvSpPr>
        <xdr:cNvPr id="252" name="円/楕円 251"/>
        <xdr:cNvSpPr/>
      </xdr:nvSpPr>
      <xdr:spPr>
        <a:xfrm>
          <a:off x="3746500" y="161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150931</xdr:rowOff>
    </xdr:from>
    <xdr:ext cx="534377" cy="259045"/>
    <xdr:sp macro="" textlink="">
      <xdr:nvSpPr>
        <xdr:cNvPr id="253" name="テキスト ボックス 252"/>
        <xdr:cNvSpPr txBox="1"/>
      </xdr:nvSpPr>
      <xdr:spPr>
        <a:xfrm>
          <a:off x="3530111" y="159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140336</xdr:rowOff>
    </xdr:from>
    <xdr:to>
      <xdr:col>4</xdr:col>
      <xdr:colOff>206375</xdr:colOff>
      <xdr:row>95</xdr:row>
      <xdr:rowOff>70486</xdr:rowOff>
    </xdr:to>
    <xdr:sp macro="" textlink="">
      <xdr:nvSpPr>
        <xdr:cNvPr id="254" name="円/楕円 253"/>
        <xdr:cNvSpPr/>
      </xdr:nvSpPr>
      <xdr:spPr>
        <a:xfrm>
          <a:off x="28575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87013</xdr:rowOff>
    </xdr:from>
    <xdr:ext cx="534377" cy="259045"/>
    <xdr:sp macro="" textlink="">
      <xdr:nvSpPr>
        <xdr:cNvPr id="255" name="テキスト ボックス 254"/>
        <xdr:cNvSpPr txBox="1"/>
      </xdr:nvSpPr>
      <xdr:spPr>
        <a:xfrm>
          <a:off x="2641111" y="160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54902</xdr:rowOff>
    </xdr:from>
    <xdr:to>
      <xdr:col>3</xdr:col>
      <xdr:colOff>3175</xdr:colOff>
      <xdr:row>95</xdr:row>
      <xdr:rowOff>156502</xdr:rowOff>
    </xdr:to>
    <xdr:sp macro="" textlink="">
      <xdr:nvSpPr>
        <xdr:cNvPr id="256" name="円/楕円 255"/>
        <xdr:cNvSpPr/>
      </xdr:nvSpPr>
      <xdr:spPr>
        <a:xfrm>
          <a:off x="1968500" y="163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147629</xdr:rowOff>
    </xdr:from>
    <xdr:ext cx="534377" cy="259045"/>
    <xdr:sp macro="" textlink="">
      <xdr:nvSpPr>
        <xdr:cNvPr id="257" name="テキスト ボックス 256"/>
        <xdr:cNvSpPr txBox="1"/>
      </xdr:nvSpPr>
      <xdr:spPr>
        <a:xfrm>
          <a:off x="1752111" y="164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62712</xdr:rowOff>
    </xdr:from>
    <xdr:to>
      <xdr:col>1</xdr:col>
      <xdr:colOff>485775</xdr:colOff>
      <xdr:row>95</xdr:row>
      <xdr:rowOff>164312</xdr:rowOff>
    </xdr:to>
    <xdr:sp macro="" textlink="">
      <xdr:nvSpPr>
        <xdr:cNvPr id="258" name="円/楕円 257"/>
        <xdr:cNvSpPr/>
      </xdr:nvSpPr>
      <xdr:spPr>
        <a:xfrm>
          <a:off x="1079500" y="163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155439</xdr:rowOff>
    </xdr:from>
    <xdr:ext cx="534377" cy="259045"/>
    <xdr:sp macro="" textlink="">
      <xdr:nvSpPr>
        <xdr:cNvPr id="259" name="テキスト ボックス 258"/>
        <xdr:cNvSpPr txBox="1"/>
      </xdr:nvSpPr>
      <xdr:spPr>
        <a:xfrm>
          <a:off x="863111" y="1644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104953</xdr:rowOff>
    </xdr:from>
    <xdr:to>
      <xdr:col>15</xdr:col>
      <xdr:colOff>180975</xdr:colOff>
      <xdr:row>37</xdr:row>
      <xdr:rowOff>165303</xdr:rowOff>
    </xdr:to>
    <xdr:cxnSp macro="">
      <xdr:nvCxnSpPr>
        <xdr:cNvPr id="286" name="直線コネクタ 285"/>
        <xdr:cNvCxnSpPr/>
      </xdr:nvCxnSpPr>
      <xdr:spPr>
        <a:xfrm>
          <a:off x="9639300" y="6277153"/>
          <a:ext cx="838200" cy="2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104496</xdr:rowOff>
    </xdr:from>
    <xdr:to>
      <xdr:col>14</xdr:col>
      <xdr:colOff>28575</xdr:colOff>
      <xdr:row>36</xdr:row>
      <xdr:rowOff>104953</xdr:rowOff>
    </xdr:to>
    <xdr:cxnSp macro="">
      <xdr:nvCxnSpPr>
        <xdr:cNvPr id="289" name="直線コネクタ 288"/>
        <xdr:cNvCxnSpPr/>
      </xdr:nvCxnSpPr>
      <xdr:spPr>
        <a:xfrm>
          <a:off x="8750300" y="5590896"/>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0" name="フローチャート : 判断 289"/>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157396</xdr:rowOff>
    </xdr:from>
    <xdr:ext cx="378565" cy="259045"/>
    <xdr:sp macro="" textlink="">
      <xdr:nvSpPr>
        <xdr:cNvPr id="291" name="テキスト ボックス 290"/>
        <xdr:cNvSpPr txBox="1"/>
      </xdr:nvSpPr>
      <xdr:spPr>
        <a:xfrm>
          <a:off x="9450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104496</xdr:rowOff>
    </xdr:from>
    <xdr:to>
      <xdr:col>12</xdr:col>
      <xdr:colOff>511175</xdr:colOff>
      <xdr:row>33</xdr:row>
      <xdr:rowOff>147472</xdr:rowOff>
    </xdr:to>
    <xdr:cxnSp macro="">
      <xdr:nvCxnSpPr>
        <xdr:cNvPr id="292" name="直線コネクタ 291"/>
        <xdr:cNvCxnSpPr/>
      </xdr:nvCxnSpPr>
      <xdr:spPr>
        <a:xfrm flipV="1">
          <a:off x="7861300" y="5590896"/>
          <a:ext cx="8890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152451</xdr:rowOff>
    </xdr:from>
    <xdr:to>
      <xdr:col>12</xdr:col>
      <xdr:colOff>561975</xdr:colOff>
      <xdr:row>35</xdr:row>
      <xdr:rowOff>82601</xdr:rowOff>
    </xdr:to>
    <xdr:sp macro="" textlink="">
      <xdr:nvSpPr>
        <xdr:cNvPr id="293" name="フローチャート : 判断 292"/>
        <xdr:cNvSpPr/>
      </xdr:nvSpPr>
      <xdr:spPr>
        <a:xfrm>
          <a:off x="8699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73728</xdr:rowOff>
    </xdr:from>
    <xdr:ext cx="469744" cy="259045"/>
    <xdr:sp macro="" textlink="">
      <xdr:nvSpPr>
        <xdr:cNvPr id="294" name="テキスト ボックス 293"/>
        <xdr:cNvSpPr txBox="1"/>
      </xdr:nvSpPr>
      <xdr:spPr>
        <a:xfrm>
          <a:off x="8515427"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162103</xdr:rowOff>
    </xdr:from>
    <xdr:to>
      <xdr:col>11</xdr:col>
      <xdr:colOff>307975</xdr:colOff>
      <xdr:row>33</xdr:row>
      <xdr:rowOff>147472</xdr:rowOff>
    </xdr:to>
    <xdr:cxnSp macro="">
      <xdr:nvCxnSpPr>
        <xdr:cNvPr id="295" name="直線コネクタ 294"/>
        <xdr:cNvCxnSpPr/>
      </xdr:nvCxnSpPr>
      <xdr:spPr>
        <a:xfrm>
          <a:off x="6972300" y="5477053"/>
          <a:ext cx="889000" cy="3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75641</xdr:rowOff>
    </xdr:from>
    <xdr:to>
      <xdr:col>11</xdr:col>
      <xdr:colOff>358775</xdr:colOff>
      <xdr:row>34</xdr:row>
      <xdr:rowOff>5791</xdr:rowOff>
    </xdr:to>
    <xdr:sp macro="" textlink="">
      <xdr:nvSpPr>
        <xdr:cNvPr id="296" name="フローチャート : 判断 295"/>
        <xdr:cNvSpPr/>
      </xdr:nvSpPr>
      <xdr:spPr>
        <a:xfrm>
          <a:off x="7810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22318</xdr:rowOff>
    </xdr:from>
    <xdr:ext cx="469744" cy="259045"/>
    <xdr:sp macro="" textlink="">
      <xdr:nvSpPr>
        <xdr:cNvPr id="297" name="テキスト ボックス 296"/>
        <xdr:cNvSpPr txBox="1"/>
      </xdr:nvSpPr>
      <xdr:spPr>
        <a:xfrm>
          <a:off x="7626427" y="55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36322</xdr:rowOff>
    </xdr:from>
    <xdr:to>
      <xdr:col>10</xdr:col>
      <xdr:colOff>155575</xdr:colOff>
      <xdr:row>31</xdr:row>
      <xdr:rowOff>137922</xdr:rowOff>
    </xdr:to>
    <xdr:sp macro="" textlink="">
      <xdr:nvSpPr>
        <xdr:cNvPr id="298" name="フローチャート : 判断 297"/>
        <xdr:cNvSpPr/>
      </xdr:nvSpPr>
      <xdr:spPr>
        <a:xfrm>
          <a:off x="6921500" y="53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154449</xdr:rowOff>
    </xdr:from>
    <xdr:ext cx="469744" cy="259045"/>
    <xdr:sp macro="" textlink="">
      <xdr:nvSpPr>
        <xdr:cNvPr id="299" name="テキスト ボックス 298"/>
        <xdr:cNvSpPr txBox="1"/>
      </xdr:nvSpPr>
      <xdr:spPr>
        <a:xfrm>
          <a:off x="6737427"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114503</xdr:rowOff>
    </xdr:from>
    <xdr:to>
      <xdr:col>15</xdr:col>
      <xdr:colOff>231775</xdr:colOff>
      <xdr:row>38</xdr:row>
      <xdr:rowOff>44653</xdr:rowOff>
    </xdr:to>
    <xdr:sp macro="" textlink="">
      <xdr:nvSpPr>
        <xdr:cNvPr id="305" name="円/楕円 304"/>
        <xdr:cNvSpPr/>
      </xdr:nvSpPr>
      <xdr:spPr>
        <a:xfrm>
          <a:off x="104267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92930</xdr:rowOff>
    </xdr:from>
    <xdr:ext cx="378565" cy="259045"/>
    <xdr:sp macro="" textlink="">
      <xdr:nvSpPr>
        <xdr:cNvPr id="306" name="労働費該当値テキスト"/>
        <xdr:cNvSpPr txBox="1"/>
      </xdr:nvSpPr>
      <xdr:spPr>
        <a:xfrm>
          <a:off x="10528300" y="64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54153</xdr:rowOff>
    </xdr:from>
    <xdr:to>
      <xdr:col>14</xdr:col>
      <xdr:colOff>79375</xdr:colOff>
      <xdr:row>36</xdr:row>
      <xdr:rowOff>155753</xdr:rowOff>
    </xdr:to>
    <xdr:sp macro="" textlink="">
      <xdr:nvSpPr>
        <xdr:cNvPr id="307" name="円/楕円 306"/>
        <xdr:cNvSpPr/>
      </xdr:nvSpPr>
      <xdr:spPr>
        <a:xfrm>
          <a:off x="9588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830</xdr:rowOff>
    </xdr:from>
    <xdr:ext cx="378565" cy="259045"/>
    <xdr:sp macro="" textlink="">
      <xdr:nvSpPr>
        <xdr:cNvPr id="308" name="テキスト ボックス 307"/>
        <xdr:cNvSpPr txBox="1"/>
      </xdr:nvSpPr>
      <xdr:spPr>
        <a:xfrm>
          <a:off x="9450017" y="600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53696</xdr:rowOff>
    </xdr:from>
    <xdr:to>
      <xdr:col>12</xdr:col>
      <xdr:colOff>561975</xdr:colOff>
      <xdr:row>32</xdr:row>
      <xdr:rowOff>155296</xdr:rowOff>
    </xdr:to>
    <xdr:sp macro="" textlink="">
      <xdr:nvSpPr>
        <xdr:cNvPr id="309" name="円/楕円 308"/>
        <xdr:cNvSpPr/>
      </xdr:nvSpPr>
      <xdr:spPr>
        <a:xfrm>
          <a:off x="8699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373</xdr:rowOff>
    </xdr:from>
    <xdr:ext cx="469744" cy="259045"/>
    <xdr:sp macro="" textlink="">
      <xdr:nvSpPr>
        <xdr:cNvPr id="310" name="テキスト ボックス 309"/>
        <xdr:cNvSpPr txBox="1"/>
      </xdr:nvSpPr>
      <xdr:spPr>
        <a:xfrm>
          <a:off x="8515427"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96672</xdr:rowOff>
    </xdr:from>
    <xdr:to>
      <xdr:col>11</xdr:col>
      <xdr:colOff>358775</xdr:colOff>
      <xdr:row>34</xdr:row>
      <xdr:rowOff>26822</xdr:rowOff>
    </xdr:to>
    <xdr:sp macro="" textlink="">
      <xdr:nvSpPr>
        <xdr:cNvPr id="311" name="円/楕円 310"/>
        <xdr:cNvSpPr/>
      </xdr:nvSpPr>
      <xdr:spPr>
        <a:xfrm>
          <a:off x="78105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17949</xdr:rowOff>
    </xdr:from>
    <xdr:ext cx="469744" cy="259045"/>
    <xdr:sp macro="" textlink="">
      <xdr:nvSpPr>
        <xdr:cNvPr id="312" name="テキスト ボックス 311"/>
        <xdr:cNvSpPr txBox="1"/>
      </xdr:nvSpPr>
      <xdr:spPr>
        <a:xfrm>
          <a:off x="7626427" y="584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111303</xdr:rowOff>
    </xdr:from>
    <xdr:to>
      <xdr:col>10</xdr:col>
      <xdr:colOff>155575</xdr:colOff>
      <xdr:row>32</xdr:row>
      <xdr:rowOff>41453</xdr:rowOff>
    </xdr:to>
    <xdr:sp macro="" textlink="">
      <xdr:nvSpPr>
        <xdr:cNvPr id="313" name="円/楕円 312"/>
        <xdr:cNvSpPr/>
      </xdr:nvSpPr>
      <xdr:spPr>
        <a:xfrm>
          <a:off x="6921500" y="54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32580</xdr:rowOff>
    </xdr:from>
    <xdr:ext cx="469744" cy="259045"/>
    <xdr:sp macro="" textlink="">
      <xdr:nvSpPr>
        <xdr:cNvPr id="314" name="テキスト ボックス 313"/>
        <xdr:cNvSpPr txBox="1"/>
      </xdr:nvSpPr>
      <xdr:spPr>
        <a:xfrm>
          <a:off x="6737427" y="55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134163</xdr:rowOff>
    </xdr:from>
    <xdr:to>
      <xdr:col>15</xdr:col>
      <xdr:colOff>180975</xdr:colOff>
      <xdr:row>56</xdr:row>
      <xdr:rowOff>142287</xdr:rowOff>
    </xdr:to>
    <xdr:cxnSp macro="">
      <xdr:nvCxnSpPr>
        <xdr:cNvPr id="341" name="直線コネクタ 340"/>
        <xdr:cNvCxnSpPr/>
      </xdr:nvCxnSpPr>
      <xdr:spPr>
        <a:xfrm>
          <a:off x="9639300" y="9735363"/>
          <a:ext cx="8382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2"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134163</xdr:rowOff>
    </xdr:from>
    <xdr:to>
      <xdr:col>14</xdr:col>
      <xdr:colOff>28575</xdr:colOff>
      <xdr:row>56</xdr:row>
      <xdr:rowOff>139563</xdr:rowOff>
    </xdr:to>
    <xdr:cxnSp macro="">
      <xdr:nvCxnSpPr>
        <xdr:cNvPr id="344" name="直線コネクタ 343"/>
        <xdr:cNvCxnSpPr/>
      </xdr:nvCxnSpPr>
      <xdr:spPr>
        <a:xfrm flipV="1">
          <a:off x="8750300" y="9735363"/>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5" name="フローチャート : 判断 344"/>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69942</xdr:rowOff>
    </xdr:from>
    <xdr:ext cx="534377" cy="259045"/>
    <xdr:sp macro="" textlink="">
      <xdr:nvSpPr>
        <xdr:cNvPr id="346" name="テキスト ボックス 345"/>
        <xdr:cNvSpPr txBox="1"/>
      </xdr:nvSpPr>
      <xdr:spPr>
        <a:xfrm>
          <a:off x="9372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126436</xdr:rowOff>
    </xdr:from>
    <xdr:to>
      <xdr:col>12</xdr:col>
      <xdr:colOff>511175</xdr:colOff>
      <xdr:row>56</xdr:row>
      <xdr:rowOff>139563</xdr:rowOff>
    </xdr:to>
    <xdr:cxnSp macro="">
      <xdr:nvCxnSpPr>
        <xdr:cNvPr id="347" name="直線コネクタ 346"/>
        <xdr:cNvCxnSpPr/>
      </xdr:nvCxnSpPr>
      <xdr:spPr>
        <a:xfrm>
          <a:off x="7861300" y="9727636"/>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48" name="フローチャート : 判断 347"/>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49" name="テキスト ボックス 348"/>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111783</xdr:rowOff>
    </xdr:from>
    <xdr:to>
      <xdr:col>11</xdr:col>
      <xdr:colOff>307975</xdr:colOff>
      <xdr:row>56</xdr:row>
      <xdr:rowOff>126436</xdr:rowOff>
    </xdr:to>
    <xdr:cxnSp macro="">
      <xdr:nvCxnSpPr>
        <xdr:cNvPr id="350" name="直線コネクタ 349"/>
        <xdr:cNvCxnSpPr/>
      </xdr:nvCxnSpPr>
      <xdr:spPr>
        <a:xfrm>
          <a:off x="6972300" y="9712983"/>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1" name="フローチャート : 判断 350"/>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2" name="テキスト ボックス 351"/>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3" name="フローチャート : 判断 352"/>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4" name="テキスト ボックス 353"/>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91487</xdr:rowOff>
    </xdr:from>
    <xdr:to>
      <xdr:col>15</xdr:col>
      <xdr:colOff>231775</xdr:colOff>
      <xdr:row>57</xdr:row>
      <xdr:rowOff>21637</xdr:rowOff>
    </xdr:to>
    <xdr:sp macro="" textlink="">
      <xdr:nvSpPr>
        <xdr:cNvPr id="360" name="円/楕円 359"/>
        <xdr:cNvSpPr/>
      </xdr:nvSpPr>
      <xdr:spPr>
        <a:xfrm>
          <a:off x="10426700" y="96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114364</xdr:rowOff>
    </xdr:from>
    <xdr:ext cx="534377" cy="259045"/>
    <xdr:sp macro="" textlink="">
      <xdr:nvSpPr>
        <xdr:cNvPr id="361" name="農林水産業費該当値テキスト"/>
        <xdr:cNvSpPr txBox="1"/>
      </xdr:nvSpPr>
      <xdr:spPr>
        <a:xfrm>
          <a:off x="10528300" y="95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83363</xdr:rowOff>
    </xdr:from>
    <xdr:to>
      <xdr:col>14</xdr:col>
      <xdr:colOff>79375</xdr:colOff>
      <xdr:row>57</xdr:row>
      <xdr:rowOff>13513</xdr:rowOff>
    </xdr:to>
    <xdr:sp macro="" textlink="">
      <xdr:nvSpPr>
        <xdr:cNvPr id="362" name="円/楕円 361"/>
        <xdr:cNvSpPr/>
      </xdr:nvSpPr>
      <xdr:spPr>
        <a:xfrm>
          <a:off x="9588500" y="96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30040</xdr:rowOff>
    </xdr:from>
    <xdr:ext cx="534377" cy="259045"/>
    <xdr:sp macro="" textlink="">
      <xdr:nvSpPr>
        <xdr:cNvPr id="363" name="テキスト ボックス 362"/>
        <xdr:cNvSpPr txBox="1"/>
      </xdr:nvSpPr>
      <xdr:spPr>
        <a:xfrm>
          <a:off x="9372111" y="94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88763</xdr:rowOff>
    </xdr:from>
    <xdr:to>
      <xdr:col>12</xdr:col>
      <xdr:colOff>561975</xdr:colOff>
      <xdr:row>57</xdr:row>
      <xdr:rowOff>18913</xdr:rowOff>
    </xdr:to>
    <xdr:sp macro="" textlink="">
      <xdr:nvSpPr>
        <xdr:cNvPr id="364" name="円/楕円 363"/>
        <xdr:cNvSpPr/>
      </xdr:nvSpPr>
      <xdr:spPr>
        <a:xfrm>
          <a:off x="8699500" y="9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35440</xdr:rowOff>
    </xdr:from>
    <xdr:ext cx="534377" cy="259045"/>
    <xdr:sp macro="" textlink="">
      <xdr:nvSpPr>
        <xdr:cNvPr id="365" name="テキスト ボックス 364"/>
        <xdr:cNvSpPr txBox="1"/>
      </xdr:nvSpPr>
      <xdr:spPr>
        <a:xfrm>
          <a:off x="8483111" y="94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75636</xdr:rowOff>
    </xdr:from>
    <xdr:to>
      <xdr:col>11</xdr:col>
      <xdr:colOff>358775</xdr:colOff>
      <xdr:row>57</xdr:row>
      <xdr:rowOff>5786</xdr:rowOff>
    </xdr:to>
    <xdr:sp macro="" textlink="">
      <xdr:nvSpPr>
        <xdr:cNvPr id="366" name="円/楕円 365"/>
        <xdr:cNvSpPr/>
      </xdr:nvSpPr>
      <xdr:spPr>
        <a:xfrm>
          <a:off x="7810500" y="96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22313</xdr:rowOff>
    </xdr:from>
    <xdr:ext cx="534377" cy="259045"/>
    <xdr:sp macro="" textlink="">
      <xdr:nvSpPr>
        <xdr:cNvPr id="367" name="テキスト ボックス 366"/>
        <xdr:cNvSpPr txBox="1"/>
      </xdr:nvSpPr>
      <xdr:spPr>
        <a:xfrm>
          <a:off x="7594111" y="9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60983</xdr:rowOff>
    </xdr:from>
    <xdr:to>
      <xdr:col>10</xdr:col>
      <xdr:colOff>155575</xdr:colOff>
      <xdr:row>56</xdr:row>
      <xdr:rowOff>162583</xdr:rowOff>
    </xdr:to>
    <xdr:sp macro="" textlink="">
      <xdr:nvSpPr>
        <xdr:cNvPr id="368" name="円/楕円 367"/>
        <xdr:cNvSpPr/>
      </xdr:nvSpPr>
      <xdr:spPr>
        <a:xfrm>
          <a:off x="6921500" y="96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7660</xdr:rowOff>
    </xdr:from>
    <xdr:ext cx="534377" cy="259045"/>
    <xdr:sp macro="" textlink="">
      <xdr:nvSpPr>
        <xdr:cNvPr id="369" name="テキスト ボックス 368"/>
        <xdr:cNvSpPr txBox="1"/>
      </xdr:nvSpPr>
      <xdr:spPr>
        <a:xfrm>
          <a:off x="6705111" y="943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112725</xdr:rowOff>
    </xdr:from>
    <xdr:to>
      <xdr:col>15</xdr:col>
      <xdr:colOff>180975</xdr:colOff>
      <xdr:row>75</xdr:row>
      <xdr:rowOff>5218</xdr:rowOff>
    </xdr:to>
    <xdr:cxnSp macro="">
      <xdr:nvCxnSpPr>
        <xdr:cNvPr id="400" name="直線コネクタ 399"/>
        <xdr:cNvCxnSpPr/>
      </xdr:nvCxnSpPr>
      <xdr:spPr>
        <a:xfrm flipV="1">
          <a:off x="9639300" y="12800025"/>
          <a:ext cx="8382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1"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5218</xdr:rowOff>
    </xdr:from>
    <xdr:to>
      <xdr:col>14</xdr:col>
      <xdr:colOff>28575</xdr:colOff>
      <xdr:row>76</xdr:row>
      <xdr:rowOff>11325</xdr:rowOff>
    </xdr:to>
    <xdr:cxnSp macro="">
      <xdr:nvCxnSpPr>
        <xdr:cNvPr id="403" name="直線コネクタ 402"/>
        <xdr:cNvCxnSpPr/>
      </xdr:nvCxnSpPr>
      <xdr:spPr>
        <a:xfrm flipV="1">
          <a:off x="8750300" y="12863968"/>
          <a:ext cx="889000" cy="17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1281</xdr:rowOff>
    </xdr:from>
    <xdr:to>
      <xdr:col>14</xdr:col>
      <xdr:colOff>79375</xdr:colOff>
      <xdr:row>76</xdr:row>
      <xdr:rowOff>102881</xdr:rowOff>
    </xdr:to>
    <xdr:sp macro="" textlink="">
      <xdr:nvSpPr>
        <xdr:cNvPr id="404" name="フローチャート : 判断 403"/>
        <xdr:cNvSpPr/>
      </xdr:nvSpPr>
      <xdr:spPr>
        <a:xfrm>
          <a:off x="9588500" y="1303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94008</xdr:rowOff>
    </xdr:from>
    <xdr:ext cx="534377" cy="259045"/>
    <xdr:sp macro="" textlink="">
      <xdr:nvSpPr>
        <xdr:cNvPr id="405" name="テキスト ボックス 404"/>
        <xdr:cNvSpPr txBox="1"/>
      </xdr:nvSpPr>
      <xdr:spPr>
        <a:xfrm>
          <a:off x="9372111" y="131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41663</xdr:rowOff>
    </xdr:from>
    <xdr:to>
      <xdr:col>12</xdr:col>
      <xdr:colOff>511175</xdr:colOff>
      <xdr:row>76</xdr:row>
      <xdr:rowOff>11325</xdr:rowOff>
    </xdr:to>
    <xdr:cxnSp macro="">
      <xdr:nvCxnSpPr>
        <xdr:cNvPr id="406" name="直線コネクタ 405"/>
        <xdr:cNvCxnSpPr/>
      </xdr:nvCxnSpPr>
      <xdr:spPr>
        <a:xfrm>
          <a:off x="7861300" y="12557513"/>
          <a:ext cx="889000" cy="4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107776</xdr:rowOff>
    </xdr:from>
    <xdr:to>
      <xdr:col>12</xdr:col>
      <xdr:colOff>561975</xdr:colOff>
      <xdr:row>77</xdr:row>
      <xdr:rowOff>37926</xdr:rowOff>
    </xdr:to>
    <xdr:sp macro="" textlink="">
      <xdr:nvSpPr>
        <xdr:cNvPr id="407" name="フローチャート : 判断 406"/>
        <xdr:cNvSpPr/>
      </xdr:nvSpPr>
      <xdr:spPr>
        <a:xfrm>
          <a:off x="8699500" y="131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29053</xdr:rowOff>
    </xdr:from>
    <xdr:ext cx="534377" cy="259045"/>
    <xdr:sp macro="" textlink="">
      <xdr:nvSpPr>
        <xdr:cNvPr id="408" name="テキスト ボックス 407"/>
        <xdr:cNvSpPr txBox="1"/>
      </xdr:nvSpPr>
      <xdr:spPr>
        <a:xfrm>
          <a:off x="8483111" y="132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41663</xdr:rowOff>
    </xdr:from>
    <xdr:to>
      <xdr:col>11</xdr:col>
      <xdr:colOff>307975</xdr:colOff>
      <xdr:row>74</xdr:row>
      <xdr:rowOff>161841</xdr:rowOff>
    </xdr:to>
    <xdr:cxnSp macro="">
      <xdr:nvCxnSpPr>
        <xdr:cNvPr id="409" name="直線コネクタ 408"/>
        <xdr:cNvCxnSpPr/>
      </xdr:nvCxnSpPr>
      <xdr:spPr>
        <a:xfrm flipV="1">
          <a:off x="6972300" y="12557513"/>
          <a:ext cx="889000" cy="29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150687</xdr:rowOff>
    </xdr:from>
    <xdr:to>
      <xdr:col>11</xdr:col>
      <xdr:colOff>358775</xdr:colOff>
      <xdr:row>77</xdr:row>
      <xdr:rowOff>80837</xdr:rowOff>
    </xdr:to>
    <xdr:sp macro="" textlink="">
      <xdr:nvSpPr>
        <xdr:cNvPr id="410" name="フローチャート : 判断 409"/>
        <xdr:cNvSpPr/>
      </xdr:nvSpPr>
      <xdr:spPr>
        <a:xfrm>
          <a:off x="7810500" y="1318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71964</xdr:rowOff>
    </xdr:from>
    <xdr:ext cx="534377" cy="259045"/>
    <xdr:sp macro="" textlink="">
      <xdr:nvSpPr>
        <xdr:cNvPr id="411" name="テキスト ボックス 410"/>
        <xdr:cNvSpPr txBox="1"/>
      </xdr:nvSpPr>
      <xdr:spPr>
        <a:xfrm>
          <a:off x="7594111" y="132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157676</xdr:rowOff>
    </xdr:from>
    <xdr:to>
      <xdr:col>10</xdr:col>
      <xdr:colOff>155575</xdr:colOff>
      <xdr:row>77</xdr:row>
      <xdr:rowOff>87826</xdr:rowOff>
    </xdr:to>
    <xdr:sp macro="" textlink="">
      <xdr:nvSpPr>
        <xdr:cNvPr id="412" name="フローチャート : 判断 411"/>
        <xdr:cNvSpPr/>
      </xdr:nvSpPr>
      <xdr:spPr>
        <a:xfrm>
          <a:off x="6921500" y="131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78953</xdr:rowOff>
    </xdr:from>
    <xdr:ext cx="534377" cy="259045"/>
    <xdr:sp macro="" textlink="">
      <xdr:nvSpPr>
        <xdr:cNvPr id="413" name="テキスト ボックス 412"/>
        <xdr:cNvSpPr txBox="1"/>
      </xdr:nvSpPr>
      <xdr:spPr>
        <a:xfrm>
          <a:off x="6705111" y="132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61925</xdr:rowOff>
    </xdr:from>
    <xdr:to>
      <xdr:col>15</xdr:col>
      <xdr:colOff>231775</xdr:colOff>
      <xdr:row>74</xdr:row>
      <xdr:rowOff>163525</xdr:rowOff>
    </xdr:to>
    <xdr:sp macro="" textlink="">
      <xdr:nvSpPr>
        <xdr:cNvPr id="419" name="円/楕円 418"/>
        <xdr:cNvSpPr/>
      </xdr:nvSpPr>
      <xdr:spPr>
        <a:xfrm>
          <a:off x="10426700" y="127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84802</xdr:rowOff>
    </xdr:from>
    <xdr:ext cx="534377" cy="259045"/>
    <xdr:sp macro="" textlink="">
      <xdr:nvSpPr>
        <xdr:cNvPr id="420" name="商工費該当値テキスト"/>
        <xdr:cNvSpPr txBox="1"/>
      </xdr:nvSpPr>
      <xdr:spPr>
        <a:xfrm>
          <a:off x="10528300" y="126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125868</xdr:rowOff>
    </xdr:from>
    <xdr:to>
      <xdr:col>14</xdr:col>
      <xdr:colOff>79375</xdr:colOff>
      <xdr:row>75</xdr:row>
      <xdr:rowOff>56018</xdr:rowOff>
    </xdr:to>
    <xdr:sp macro="" textlink="">
      <xdr:nvSpPr>
        <xdr:cNvPr id="421" name="円/楕円 420"/>
        <xdr:cNvSpPr/>
      </xdr:nvSpPr>
      <xdr:spPr>
        <a:xfrm>
          <a:off x="9588500" y="1281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72545</xdr:rowOff>
    </xdr:from>
    <xdr:ext cx="534377" cy="259045"/>
    <xdr:sp macro="" textlink="">
      <xdr:nvSpPr>
        <xdr:cNvPr id="422" name="テキスト ボックス 421"/>
        <xdr:cNvSpPr txBox="1"/>
      </xdr:nvSpPr>
      <xdr:spPr>
        <a:xfrm>
          <a:off x="9372111" y="125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131975</xdr:rowOff>
    </xdr:from>
    <xdr:to>
      <xdr:col>12</xdr:col>
      <xdr:colOff>561975</xdr:colOff>
      <xdr:row>76</xdr:row>
      <xdr:rowOff>62125</xdr:rowOff>
    </xdr:to>
    <xdr:sp macro="" textlink="">
      <xdr:nvSpPr>
        <xdr:cNvPr id="423" name="円/楕円 422"/>
        <xdr:cNvSpPr/>
      </xdr:nvSpPr>
      <xdr:spPr>
        <a:xfrm>
          <a:off x="8699500" y="129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78652</xdr:rowOff>
    </xdr:from>
    <xdr:ext cx="534377" cy="259045"/>
    <xdr:sp macro="" textlink="">
      <xdr:nvSpPr>
        <xdr:cNvPr id="424" name="テキスト ボックス 423"/>
        <xdr:cNvSpPr txBox="1"/>
      </xdr:nvSpPr>
      <xdr:spPr>
        <a:xfrm>
          <a:off x="8483111" y="127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162313</xdr:rowOff>
    </xdr:from>
    <xdr:to>
      <xdr:col>11</xdr:col>
      <xdr:colOff>358775</xdr:colOff>
      <xdr:row>73</xdr:row>
      <xdr:rowOff>92463</xdr:rowOff>
    </xdr:to>
    <xdr:sp macro="" textlink="">
      <xdr:nvSpPr>
        <xdr:cNvPr id="425" name="円/楕円 424"/>
        <xdr:cNvSpPr/>
      </xdr:nvSpPr>
      <xdr:spPr>
        <a:xfrm>
          <a:off x="7810500" y="125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108990</xdr:rowOff>
    </xdr:from>
    <xdr:ext cx="534377" cy="259045"/>
    <xdr:sp macro="" textlink="">
      <xdr:nvSpPr>
        <xdr:cNvPr id="426" name="テキスト ボックス 425"/>
        <xdr:cNvSpPr txBox="1"/>
      </xdr:nvSpPr>
      <xdr:spPr>
        <a:xfrm>
          <a:off x="7594111" y="1228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111041</xdr:rowOff>
    </xdr:from>
    <xdr:to>
      <xdr:col>10</xdr:col>
      <xdr:colOff>155575</xdr:colOff>
      <xdr:row>75</xdr:row>
      <xdr:rowOff>41191</xdr:rowOff>
    </xdr:to>
    <xdr:sp macro="" textlink="">
      <xdr:nvSpPr>
        <xdr:cNvPr id="427" name="円/楕円 426"/>
        <xdr:cNvSpPr/>
      </xdr:nvSpPr>
      <xdr:spPr>
        <a:xfrm>
          <a:off x="6921500" y="127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57718</xdr:rowOff>
    </xdr:from>
    <xdr:ext cx="534377" cy="259045"/>
    <xdr:sp macro="" textlink="">
      <xdr:nvSpPr>
        <xdr:cNvPr id="428" name="テキスト ボックス 427"/>
        <xdr:cNvSpPr txBox="1"/>
      </xdr:nvSpPr>
      <xdr:spPr>
        <a:xfrm>
          <a:off x="6705111" y="125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117584</xdr:rowOff>
    </xdr:from>
    <xdr:to>
      <xdr:col>15</xdr:col>
      <xdr:colOff>180975</xdr:colOff>
      <xdr:row>98</xdr:row>
      <xdr:rowOff>125586</xdr:rowOff>
    </xdr:to>
    <xdr:cxnSp macro="">
      <xdr:nvCxnSpPr>
        <xdr:cNvPr id="457" name="直線コネクタ 456"/>
        <xdr:cNvCxnSpPr/>
      </xdr:nvCxnSpPr>
      <xdr:spPr>
        <a:xfrm flipV="1">
          <a:off x="9639300" y="16919684"/>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125586</xdr:rowOff>
    </xdr:from>
    <xdr:to>
      <xdr:col>14</xdr:col>
      <xdr:colOff>28575</xdr:colOff>
      <xdr:row>98</xdr:row>
      <xdr:rowOff>130806</xdr:rowOff>
    </xdr:to>
    <xdr:cxnSp macro="">
      <xdr:nvCxnSpPr>
        <xdr:cNvPr id="460" name="直線コネクタ 459"/>
        <xdr:cNvCxnSpPr/>
      </xdr:nvCxnSpPr>
      <xdr:spPr>
        <a:xfrm flipV="1">
          <a:off x="8750300" y="1692768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90301</xdr:rowOff>
    </xdr:from>
    <xdr:to>
      <xdr:col>14</xdr:col>
      <xdr:colOff>79375</xdr:colOff>
      <xdr:row>99</xdr:row>
      <xdr:rowOff>20451</xdr:rowOff>
    </xdr:to>
    <xdr:sp macro="" textlink="">
      <xdr:nvSpPr>
        <xdr:cNvPr id="461" name="フローチャート : 判断 460"/>
        <xdr:cNvSpPr/>
      </xdr:nvSpPr>
      <xdr:spPr>
        <a:xfrm>
          <a:off x="9588500" y="1689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11578</xdr:rowOff>
    </xdr:from>
    <xdr:ext cx="534377" cy="259045"/>
    <xdr:sp macro="" textlink="">
      <xdr:nvSpPr>
        <xdr:cNvPr id="462" name="テキスト ボックス 461"/>
        <xdr:cNvSpPr txBox="1"/>
      </xdr:nvSpPr>
      <xdr:spPr>
        <a:xfrm>
          <a:off x="9372111" y="169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122205</xdr:rowOff>
    </xdr:from>
    <xdr:to>
      <xdr:col>12</xdr:col>
      <xdr:colOff>511175</xdr:colOff>
      <xdr:row>98</xdr:row>
      <xdr:rowOff>130806</xdr:rowOff>
    </xdr:to>
    <xdr:cxnSp macro="">
      <xdr:nvCxnSpPr>
        <xdr:cNvPr id="463" name="直線コネクタ 462"/>
        <xdr:cNvCxnSpPr/>
      </xdr:nvCxnSpPr>
      <xdr:spPr>
        <a:xfrm>
          <a:off x="7861300" y="16924305"/>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92122</xdr:rowOff>
    </xdr:from>
    <xdr:to>
      <xdr:col>12</xdr:col>
      <xdr:colOff>561975</xdr:colOff>
      <xdr:row>99</xdr:row>
      <xdr:rowOff>22272</xdr:rowOff>
    </xdr:to>
    <xdr:sp macro="" textlink="">
      <xdr:nvSpPr>
        <xdr:cNvPr id="464" name="フローチャート : 判断 463"/>
        <xdr:cNvSpPr/>
      </xdr:nvSpPr>
      <xdr:spPr>
        <a:xfrm>
          <a:off x="8699500" y="1689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13399</xdr:rowOff>
    </xdr:from>
    <xdr:ext cx="534377" cy="259045"/>
    <xdr:sp macro="" textlink="">
      <xdr:nvSpPr>
        <xdr:cNvPr id="465" name="テキスト ボックス 464"/>
        <xdr:cNvSpPr txBox="1"/>
      </xdr:nvSpPr>
      <xdr:spPr>
        <a:xfrm>
          <a:off x="8483111" y="16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122205</xdr:rowOff>
    </xdr:from>
    <xdr:to>
      <xdr:col>11</xdr:col>
      <xdr:colOff>307975</xdr:colOff>
      <xdr:row>98</xdr:row>
      <xdr:rowOff>138773</xdr:rowOff>
    </xdr:to>
    <xdr:cxnSp macro="">
      <xdr:nvCxnSpPr>
        <xdr:cNvPr id="466" name="直線コネクタ 465"/>
        <xdr:cNvCxnSpPr/>
      </xdr:nvCxnSpPr>
      <xdr:spPr>
        <a:xfrm flipV="1">
          <a:off x="6972300" y="16924305"/>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87054</xdr:rowOff>
    </xdr:from>
    <xdr:to>
      <xdr:col>11</xdr:col>
      <xdr:colOff>358775</xdr:colOff>
      <xdr:row>99</xdr:row>
      <xdr:rowOff>17204</xdr:rowOff>
    </xdr:to>
    <xdr:sp macro="" textlink="">
      <xdr:nvSpPr>
        <xdr:cNvPr id="467" name="フローチャート : 判断 466"/>
        <xdr:cNvSpPr/>
      </xdr:nvSpPr>
      <xdr:spPr>
        <a:xfrm>
          <a:off x="7810500" y="168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8331</xdr:rowOff>
    </xdr:from>
    <xdr:ext cx="534377" cy="259045"/>
    <xdr:sp macro="" textlink="">
      <xdr:nvSpPr>
        <xdr:cNvPr id="468" name="テキスト ボックス 467"/>
        <xdr:cNvSpPr txBox="1"/>
      </xdr:nvSpPr>
      <xdr:spPr>
        <a:xfrm>
          <a:off x="7594111" y="16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97721</xdr:rowOff>
    </xdr:from>
    <xdr:to>
      <xdr:col>10</xdr:col>
      <xdr:colOff>155575</xdr:colOff>
      <xdr:row>99</xdr:row>
      <xdr:rowOff>27871</xdr:rowOff>
    </xdr:to>
    <xdr:sp macro="" textlink="">
      <xdr:nvSpPr>
        <xdr:cNvPr id="469" name="フローチャート : 判断 468"/>
        <xdr:cNvSpPr/>
      </xdr:nvSpPr>
      <xdr:spPr>
        <a:xfrm>
          <a:off x="6921500" y="16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18998</xdr:rowOff>
    </xdr:from>
    <xdr:ext cx="534377" cy="259045"/>
    <xdr:sp macro="" textlink="">
      <xdr:nvSpPr>
        <xdr:cNvPr id="470" name="テキスト ボックス 469"/>
        <xdr:cNvSpPr txBox="1"/>
      </xdr:nvSpPr>
      <xdr:spPr>
        <a:xfrm>
          <a:off x="6705111" y="16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66784</xdr:rowOff>
    </xdr:from>
    <xdr:to>
      <xdr:col>15</xdr:col>
      <xdr:colOff>231775</xdr:colOff>
      <xdr:row>98</xdr:row>
      <xdr:rowOff>168384</xdr:rowOff>
    </xdr:to>
    <xdr:sp macro="" textlink="">
      <xdr:nvSpPr>
        <xdr:cNvPr id="476" name="円/楕円 475"/>
        <xdr:cNvSpPr/>
      </xdr:nvSpPr>
      <xdr:spPr>
        <a:xfrm>
          <a:off x="10426700" y="168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77" name="土木費該当値テキスト"/>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74786</xdr:rowOff>
    </xdr:from>
    <xdr:to>
      <xdr:col>14</xdr:col>
      <xdr:colOff>79375</xdr:colOff>
      <xdr:row>99</xdr:row>
      <xdr:rowOff>4936</xdr:rowOff>
    </xdr:to>
    <xdr:sp macro="" textlink="">
      <xdr:nvSpPr>
        <xdr:cNvPr id="478" name="円/楕円 477"/>
        <xdr:cNvSpPr/>
      </xdr:nvSpPr>
      <xdr:spPr>
        <a:xfrm>
          <a:off x="9588500" y="168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21463</xdr:rowOff>
    </xdr:from>
    <xdr:ext cx="534377" cy="259045"/>
    <xdr:sp macro="" textlink="">
      <xdr:nvSpPr>
        <xdr:cNvPr id="479" name="テキスト ボックス 478"/>
        <xdr:cNvSpPr txBox="1"/>
      </xdr:nvSpPr>
      <xdr:spPr>
        <a:xfrm>
          <a:off x="9372111" y="166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80006</xdr:rowOff>
    </xdr:from>
    <xdr:to>
      <xdr:col>12</xdr:col>
      <xdr:colOff>561975</xdr:colOff>
      <xdr:row>99</xdr:row>
      <xdr:rowOff>10156</xdr:rowOff>
    </xdr:to>
    <xdr:sp macro="" textlink="">
      <xdr:nvSpPr>
        <xdr:cNvPr id="480" name="円/楕円 479"/>
        <xdr:cNvSpPr/>
      </xdr:nvSpPr>
      <xdr:spPr>
        <a:xfrm>
          <a:off x="8699500" y="168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26683</xdr:rowOff>
    </xdr:from>
    <xdr:ext cx="534377" cy="259045"/>
    <xdr:sp macro="" textlink="">
      <xdr:nvSpPr>
        <xdr:cNvPr id="481" name="テキスト ボックス 480"/>
        <xdr:cNvSpPr txBox="1"/>
      </xdr:nvSpPr>
      <xdr:spPr>
        <a:xfrm>
          <a:off x="8483111" y="166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71405</xdr:rowOff>
    </xdr:from>
    <xdr:to>
      <xdr:col>11</xdr:col>
      <xdr:colOff>358775</xdr:colOff>
      <xdr:row>99</xdr:row>
      <xdr:rowOff>1555</xdr:rowOff>
    </xdr:to>
    <xdr:sp macro="" textlink="">
      <xdr:nvSpPr>
        <xdr:cNvPr id="482" name="円/楕円 481"/>
        <xdr:cNvSpPr/>
      </xdr:nvSpPr>
      <xdr:spPr>
        <a:xfrm>
          <a:off x="7810500" y="168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18082</xdr:rowOff>
    </xdr:from>
    <xdr:ext cx="534377" cy="259045"/>
    <xdr:sp macro="" textlink="">
      <xdr:nvSpPr>
        <xdr:cNvPr id="483" name="テキスト ボックス 482"/>
        <xdr:cNvSpPr txBox="1"/>
      </xdr:nvSpPr>
      <xdr:spPr>
        <a:xfrm>
          <a:off x="7594111" y="166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87973</xdr:rowOff>
    </xdr:from>
    <xdr:to>
      <xdr:col>10</xdr:col>
      <xdr:colOff>155575</xdr:colOff>
      <xdr:row>99</xdr:row>
      <xdr:rowOff>18123</xdr:rowOff>
    </xdr:to>
    <xdr:sp macro="" textlink="">
      <xdr:nvSpPr>
        <xdr:cNvPr id="484" name="円/楕円 483"/>
        <xdr:cNvSpPr/>
      </xdr:nvSpPr>
      <xdr:spPr>
        <a:xfrm>
          <a:off x="6921500" y="168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34650</xdr:rowOff>
    </xdr:from>
    <xdr:ext cx="534377" cy="259045"/>
    <xdr:sp macro="" textlink="">
      <xdr:nvSpPr>
        <xdr:cNvPr id="485" name="テキスト ボックス 484"/>
        <xdr:cNvSpPr txBox="1"/>
      </xdr:nvSpPr>
      <xdr:spPr>
        <a:xfrm>
          <a:off x="6705111" y="166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165216</xdr:rowOff>
    </xdr:from>
    <xdr:to>
      <xdr:col>23</xdr:col>
      <xdr:colOff>517525</xdr:colOff>
      <xdr:row>37</xdr:row>
      <xdr:rowOff>69922</xdr:rowOff>
    </xdr:to>
    <xdr:cxnSp macro="">
      <xdr:nvCxnSpPr>
        <xdr:cNvPr id="516" name="直線コネクタ 515"/>
        <xdr:cNvCxnSpPr/>
      </xdr:nvCxnSpPr>
      <xdr:spPr>
        <a:xfrm>
          <a:off x="15481300" y="6165966"/>
          <a:ext cx="838200" cy="2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165216</xdr:rowOff>
    </xdr:from>
    <xdr:to>
      <xdr:col>22</xdr:col>
      <xdr:colOff>365125</xdr:colOff>
      <xdr:row>36</xdr:row>
      <xdr:rowOff>7395</xdr:rowOff>
    </xdr:to>
    <xdr:cxnSp macro="">
      <xdr:nvCxnSpPr>
        <xdr:cNvPr id="519" name="直線コネクタ 518"/>
        <xdr:cNvCxnSpPr/>
      </xdr:nvCxnSpPr>
      <xdr:spPr>
        <a:xfrm flipV="1">
          <a:off x="14592300" y="6165966"/>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81639</xdr:rowOff>
    </xdr:from>
    <xdr:to>
      <xdr:col>22</xdr:col>
      <xdr:colOff>415925</xdr:colOff>
      <xdr:row>38</xdr:row>
      <xdr:rowOff>11789</xdr:rowOff>
    </xdr:to>
    <xdr:sp macro="" textlink="">
      <xdr:nvSpPr>
        <xdr:cNvPr id="520" name="フローチャート : 判断 519"/>
        <xdr:cNvSpPr/>
      </xdr:nvSpPr>
      <xdr:spPr>
        <a:xfrm>
          <a:off x="15430500" y="642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2916</xdr:rowOff>
    </xdr:from>
    <xdr:ext cx="534377" cy="259045"/>
    <xdr:sp macro="" textlink="">
      <xdr:nvSpPr>
        <xdr:cNvPr id="521" name="テキスト ボックス 520"/>
        <xdr:cNvSpPr txBox="1"/>
      </xdr:nvSpPr>
      <xdr:spPr>
        <a:xfrm>
          <a:off x="15214111" y="65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7395</xdr:rowOff>
    </xdr:from>
    <xdr:to>
      <xdr:col>21</xdr:col>
      <xdr:colOff>161925</xdr:colOff>
      <xdr:row>37</xdr:row>
      <xdr:rowOff>85261</xdr:rowOff>
    </xdr:to>
    <xdr:cxnSp macro="">
      <xdr:nvCxnSpPr>
        <xdr:cNvPr id="522" name="直線コネクタ 521"/>
        <xdr:cNvCxnSpPr/>
      </xdr:nvCxnSpPr>
      <xdr:spPr>
        <a:xfrm flipV="1">
          <a:off x="13703300" y="6179595"/>
          <a:ext cx="889000" cy="2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77742</xdr:rowOff>
    </xdr:from>
    <xdr:to>
      <xdr:col>21</xdr:col>
      <xdr:colOff>212725</xdr:colOff>
      <xdr:row>38</xdr:row>
      <xdr:rowOff>7893</xdr:rowOff>
    </xdr:to>
    <xdr:sp macro="" textlink="">
      <xdr:nvSpPr>
        <xdr:cNvPr id="523" name="フローチャート : 判断 522"/>
        <xdr:cNvSpPr/>
      </xdr:nvSpPr>
      <xdr:spPr>
        <a:xfrm>
          <a:off x="14541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170469</xdr:rowOff>
    </xdr:from>
    <xdr:ext cx="534377" cy="259045"/>
    <xdr:sp macro="" textlink="">
      <xdr:nvSpPr>
        <xdr:cNvPr id="524" name="テキスト ボックス 523"/>
        <xdr:cNvSpPr txBox="1"/>
      </xdr:nvSpPr>
      <xdr:spPr>
        <a:xfrm>
          <a:off x="14325111" y="65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85261</xdr:rowOff>
    </xdr:from>
    <xdr:to>
      <xdr:col>19</xdr:col>
      <xdr:colOff>644525</xdr:colOff>
      <xdr:row>37</xdr:row>
      <xdr:rowOff>87514</xdr:rowOff>
    </xdr:to>
    <xdr:cxnSp macro="">
      <xdr:nvCxnSpPr>
        <xdr:cNvPr id="525" name="直線コネクタ 524"/>
        <xdr:cNvCxnSpPr/>
      </xdr:nvCxnSpPr>
      <xdr:spPr>
        <a:xfrm flipV="1">
          <a:off x="12814300" y="642891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118629</xdr:rowOff>
    </xdr:from>
    <xdr:to>
      <xdr:col>20</xdr:col>
      <xdr:colOff>9525</xdr:colOff>
      <xdr:row>38</xdr:row>
      <xdr:rowOff>48778</xdr:rowOff>
    </xdr:to>
    <xdr:sp macro="" textlink="">
      <xdr:nvSpPr>
        <xdr:cNvPr id="526" name="フローチャート : 判断 525"/>
        <xdr:cNvSpPr/>
      </xdr:nvSpPr>
      <xdr:spPr>
        <a:xfrm>
          <a:off x="13652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39906</xdr:rowOff>
    </xdr:from>
    <xdr:ext cx="534377" cy="259045"/>
    <xdr:sp macro="" textlink="">
      <xdr:nvSpPr>
        <xdr:cNvPr id="527" name="テキスト ボックス 526"/>
        <xdr:cNvSpPr txBox="1"/>
      </xdr:nvSpPr>
      <xdr:spPr>
        <a:xfrm>
          <a:off x="13436111" y="65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127305</xdr:rowOff>
    </xdr:from>
    <xdr:to>
      <xdr:col>18</xdr:col>
      <xdr:colOff>492125</xdr:colOff>
      <xdr:row>38</xdr:row>
      <xdr:rowOff>57455</xdr:rowOff>
    </xdr:to>
    <xdr:sp macro="" textlink="">
      <xdr:nvSpPr>
        <xdr:cNvPr id="528" name="フローチャート : 判断 527"/>
        <xdr:cNvSpPr/>
      </xdr:nvSpPr>
      <xdr:spPr>
        <a:xfrm>
          <a:off x="12763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48582</xdr:rowOff>
    </xdr:from>
    <xdr:ext cx="534377" cy="259045"/>
    <xdr:sp macro="" textlink="">
      <xdr:nvSpPr>
        <xdr:cNvPr id="529" name="テキスト ボックス 528"/>
        <xdr:cNvSpPr txBox="1"/>
      </xdr:nvSpPr>
      <xdr:spPr>
        <a:xfrm>
          <a:off x="12547111" y="65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19122</xdr:rowOff>
    </xdr:from>
    <xdr:to>
      <xdr:col>23</xdr:col>
      <xdr:colOff>568325</xdr:colOff>
      <xdr:row>37</xdr:row>
      <xdr:rowOff>120722</xdr:rowOff>
    </xdr:to>
    <xdr:sp macro="" textlink="">
      <xdr:nvSpPr>
        <xdr:cNvPr id="535" name="円/楕円 534"/>
        <xdr:cNvSpPr/>
      </xdr:nvSpPr>
      <xdr:spPr>
        <a:xfrm>
          <a:off x="16268700" y="63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41999</xdr:rowOff>
    </xdr:from>
    <xdr:ext cx="534377" cy="259045"/>
    <xdr:sp macro="" textlink="">
      <xdr:nvSpPr>
        <xdr:cNvPr id="536" name="消防費該当値テキスト"/>
        <xdr:cNvSpPr txBox="1"/>
      </xdr:nvSpPr>
      <xdr:spPr>
        <a:xfrm>
          <a:off x="16370300" y="62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34,160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114416</xdr:rowOff>
    </xdr:from>
    <xdr:to>
      <xdr:col>22</xdr:col>
      <xdr:colOff>415925</xdr:colOff>
      <xdr:row>36</xdr:row>
      <xdr:rowOff>44566</xdr:rowOff>
    </xdr:to>
    <xdr:sp macro="" textlink="">
      <xdr:nvSpPr>
        <xdr:cNvPr id="537" name="円/楕円 536"/>
        <xdr:cNvSpPr/>
      </xdr:nvSpPr>
      <xdr:spPr>
        <a:xfrm>
          <a:off x="15430500" y="61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61093</xdr:rowOff>
    </xdr:from>
    <xdr:ext cx="534377" cy="259045"/>
    <xdr:sp macro="" textlink="">
      <xdr:nvSpPr>
        <xdr:cNvPr id="538" name="テキスト ボックス 537"/>
        <xdr:cNvSpPr txBox="1"/>
      </xdr:nvSpPr>
      <xdr:spPr>
        <a:xfrm>
          <a:off x="15214111" y="58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128045</xdr:rowOff>
    </xdr:from>
    <xdr:to>
      <xdr:col>21</xdr:col>
      <xdr:colOff>212725</xdr:colOff>
      <xdr:row>36</xdr:row>
      <xdr:rowOff>58195</xdr:rowOff>
    </xdr:to>
    <xdr:sp macro="" textlink="">
      <xdr:nvSpPr>
        <xdr:cNvPr id="539" name="円/楕円 538"/>
        <xdr:cNvSpPr/>
      </xdr:nvSpPr>
      <xdr:spPr>
        <a:xfrm>
          <a:off x="14541500" y="61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74722</xdr:rowOff>
    </xdr:from>
    <xdr:ext cx="534377" cy="259045"/>
    <xdr:sp macro="" textlink="">
      <xdr:nvSpPr>
        <xdr:cNvPr id="540" name="テキスト ボックス 539"/>
        <xdr:cNvSpPr txBox="1"/>
      </xdr:nvSpPr>
      <xdr:spPr>
        <a:xfrm>
          <a:off x="14325111" y="59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34461</xdr:rowOff>
    </xdr:from>
    <xdr:to>
      <xdr:col>20</xdr:col>
      <xdr:colOff>9525</xdr:colOff>
      <xdr:row>37</xdr:row>
      <xdr:rowOff>136061</xdr:rowOff>
    </xdr:to>
    <xdr:sp macro="" textlink="">
      <xdr:nvSpPr>
        <xdr:cNvPr id="541" name="円/楕円 540"/>
        <xdr:cNvSpPr/>
      </xdr:nvSpPr>
      <xdr:spPr>
        <a:xfrm>
          <a:off x="13652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152588</xdr:rowOff>
    </xdr:from>
    <xdr:ext cx="534377" cy="259045"/>
    <xdr:sp macro="" textlink="">
      <xdr:nvSpPr>
        <xdr:cNvPr id="542" name="テキスト ボックス 541"/>
        <xdr:cNvSpPr txBox="1"/>
      </xdr:nvSpPr>
      <xdr:spPr>
        <a:xfrm>
          <a:off x="13436111" y="615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36714</xdr:rowOff>
    </xdr:from>
    <xdr:to>
      <xdr:col>18</xdr:col>
      <xdr:colOff>492125</xdr:colOff>
      <xdr:row>37</xdr:row>
      <xdr:rowOff>138314</xdr:rowOff>
    </xdr:to>
    <xdr:sp macro="" textlink="">
      <xdr:nvSpPr>
        <xdr:cNvPr id="543" name="円/楕円 542"/>
        <xdr:cNvSpPr/>
      </xdr:nvSpPr>
      <xdr:spPr>
        <a:xfrm>
          <a:off x="12763500" y="63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154841</xdr:rowOff>
    </xdr:from>
    <xdr:ext cx="534377" cy="259045"/>
    <xdr:sp macro="" textlink="">
      <xdr:nvSpPr>
        <xdr:cNvPr id="544" name="テキスト ボックス 543"/>
        <xdr:cNvSpPr txBox="1"/>
      </xdr:nvSpPr>
      <xdr:spPr>
        <a:xfrm>
          <a:off x="12547111" y="615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66954</xdr:rowOff>
    </xdr:from>
    <xdr:to>
      <xdr:col>23</xdr:col>
      <xdr:colOff>517525</xdr:colOff>
      <xdr:row>57</xdr:row>
      <xdr:rowOff>94158</xdr:rowOff>
    </xdr:to>
    <xdr:cxnSp macro="">
      <xdr:nvCxnSpPr>
        <xdr:cNvPr id="574" name="直線コネクタ 573"/>
        <xdr:cNvCxnSpPr/>
      </xdr:nvCxnSpPr>
      <xdr:spPr>
        <a:xfrm>
          <a:off x="15481300" y="8982354"/>
          <a:ext cx="838200" cy="8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66954</xdr:rowOff>
    </xdr:from>
    <xdr:to>
      <xdr:col>22</xdr:col>
      <xdr:colOff>365125</xdr:colOff>
      <xdr:row>54</xdr:row>
      <xdr:rowOff>109665</xdr:rowOff>
    </xdr:to>
    <xdr:cxnSp macro="">
      <xdr:nvCxnSpPr>
        <xdr:cNvPr id="577" name="直線コネクタ 576"/>
        <xdr:cNvCxnSpPr/>
      </xdr:nvCxnSpPr>
      <xdr:spPr>
        <a:xfrm flipV="1">
          <a:off x="14592300" y="8982354"/>
          <a:ext cx="889000" cy="3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111036</xdr:rowOff>
    </xdr:from>
    <xdr:to>
      <xdr:col>22</xdr:col>
      <xdr:colOff>415925</xdr:colOff>
      <xdr:row>57</xdr:row>
      <xdr:rowOff>41186</xdr:rowOff>
    </xdr:to>
    <xdr:sp macro="" textlink="">
      <xdr:nvSpPr>
        <xdr:cNvPr id="578" name="フローチャート : 判断 577"/>
        <xdr:cNvSpPr/>
      </xdr:nvSpPr>
      <xdr:spPr>
        <a:xfrm>
          <a:off x="15430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32313</xdr:rowOff>
    </xdr:from>
    <xdr:ext cx="534377" cy="259045"/>
    <xdr:sp macro="" textlink="">
      <xdr:nvSpPr>
        <xdr:cNvPr id="579" name="テキスト ボックス 578"/>
        <xdr:cNvSpPr txBox="1"/>
      </xdr:nvSpPr>
      <xdr:spPr>
        <a:xfrm>
          <a:off x="15214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110731</xdr:rowOff>
    </xdr:from>
    <xdr:to>
      <xdr:col>21</xdr:col>
      <xdr:colOff>161925</xdr:colOff>
      <xdr:row>54</xdr:row>
      <xdr:rowOff>109665</xdr:rowOff>
    </xdr:to>
    <xdr:cxnSp macro="">
      <xdr:nvCxnSpPr>
        <xdr:cNvPr id="580" name="直線コネクタ 579"/>
        <xdr:cNvCxnSpPr/>
      </xdr:nvCxnSpPr>
      <xdr:spPr>
        <a:xfrm>
          <a:off x="13703300" y="8683231"/>
          <a:ext cx="889000" cy="6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67920</xdr:rowOff>
    </xdr:from>
    <xdr:to>
      <xdr:col>21</xdr:col>
      <xdr:colOff>212725</xdr:colOff>
      <xdr:row>56</xdr:row>
      <xdr:rowOff>169520</xdr:rowOff>
    </xdr:to>
    <xdr:sp macro="" textlink="">
      <xdr:nvSpPr>
        <xdr:cNvPr id="581" name="フローチャート : 判断 580"/>
        <xdr:cNvSpPr/>
      </xdr:nvSpPr>
      <xdr:spPr>
        <a:xfrm>
          <a:off x="14541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160647</xdr:rowOff>
    </xdr:from>
    <xdr:ext cx="534377" cy="259045"/>
    <xdr:sp macro="" textlink="">
      <xdr:nvSpPr>
        <xdr:cNvPr id="582" name="テキスト ボックス 581"/>
        <xdr:cNvSpPr txBox="1"/>
      </xdr:nvSpPr>
      <xdr:spPr>
        <a:xfrm>
          <a:off x="14325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110731</xdr:rowOff>
    </xdr:from>
    <xdr:to>
      <xdr:col>19</xdr:col>
      <xdr:colOff>644525</xdr:colOff>
      <xdr:row>56</xdr:row>
      <xdr:rowOff>34785</xdr:rowOff>
    </xdr:to>
    <xdr:cxnSp macro="">
      <xdr:nvCxnSpPr>
        <xdr:cNvPr id="583" name="直線コネクタ 582"/>
        <xdr:cNvCxnSpPr/>
      </xdr:nvCxnSpPr>
      <xdr:spPr>
        <a:xfrm flipV="1">
          <a:off x="12814300" y="8683231"/>
          <a:ext cx="889000" cy="95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153112</xdr:rowOff>
    </xdr:from>
    <xdr:to>
      <xdr:col>20</xdr:col>
      <xdr:colOff>9525</xdr:colOff>
      <xdr:row>56</xdr:row>
      <xdr:rowOff>83262</xdr:rowOff>
    </xdr:to>
    <xdr:sp macro="" textlink="">
      <xdr:nvSpPr>
        <xdr:cNvPr id="584" name="フローチャート : 判断 583"/>
        <xdr:cNvSpPr/>
      </xdr:nvSpPr>
      <xdr:spPr>
        <a:xfrm>
          <a:off x="13652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74389</xdr:rowOff>
    </xdr:from>
    <xdr:ext cx="534377" cy="259045"/>
    <xdr:sp macro="" textlink="">
      <xdr:nvSpPr>
        <xdr:cNvPr id="585" name="テキスト ボックス 584"/>
        <xdr:cNvSpPr txBox="1"/>
      </xdr:nvSpPr>
      <xdr:spPr>
        <a:xfrm>
          <a:off x="13436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153632</xdr:rowOff>
    </xdr:from>
    <xdr:to>
      <xdr:col>18</xdr:col>
      <xdr:colOff>492125</xdr:colOff>
      <xdr:row>57</xdr:row>
      <xdr:rowOff>83782</xdr:rowOff>
    </xdr:to>
    <xdr:sp macro="" textlink="">
      <xdr:nvSpPr>
        <xdr:cNvPr id="586" name="フローチャート : 判断 585"/>
        <xdr:cNvSpPr/>
      </xdr:nvSpPr>
      <xdr:spPr>
        <a:xfrm>
          <a:off x="12763500" y="97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74909</xdr:rowOff>
    </xdr:from>
    <xdr:ext cx="534377" cy="259045"/>
    <xdr:sp macro="" textlink="">
      <xdr:nvSpPr>
        <xdr:cNvPr id="587" name="テキスト ボックス 586"/>
        <xdr:cNvSpPr txBox="1"/>
      </xdr:nvSpPr>
      <xdr:spPr>
        <a:xfrm>
          <a:off x="12547111" y="98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43358</xdr:rowOff>
    </xdr:from>
    <xdr:to>
      <xdr:col>23</xdr:col>
      <xdr:colOff>568325</xdr:colOff>
      <xdr:row>57</xdr:row>
      <xdr:rowOff>144958</xdr:rowOff>
    </xdr:to>
    <xdr:sp macro="" textlink="">
      <xdr:nvSpPr>
        <xdr:cNvPr id="593" name="円/楕円 592"/>
        <xdr:cNvSpPr/>
      </xdr:nvSpPr>
      <xdr:spPr>
        <a:xfrm>
          <a:off x="16268700" y="98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21785</xdr:rowOff>
    </xdr:from>
    <xdr:ext cx="534377" cy="259045"/>
    <xdr:sp macro="" textlink="">
      <xdr:nvSpPr>
        <xdr:cNvPr id="594" name="教育費該当値テキスト"/>
        <xdr:cNvSpPr txBox="1"/>
      </xdr:nvSpPr>
      <xdr:spPr>
        <a:xfrm>
          <a:off x="16370300" y="97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16154</xdr:rowOff>
    </xdr:from>
    <xdr:to>
      <xdr:col>22</xdr:col>
      <xdr:colOff>415925</xdr:colOff>
      <xdr:row>52</xdr:row>
      <xdr:rowOff>117754</xdr:rowOff>
    </xdr:to>
    <xdr:sp macro="" textlink="">
      <xdr:nvSpPr>
        <xdr:cNvPr id="595" name="円/楕円 594"/>
        <xdr:cNvSpPr/>
      </xdr:nvSpPr>
      <xdr:spPr>
        <a:xfrm>
          <a:off x="15430500" y="8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134281</xdr:rowOff>
    </xdr:from>
    <xdr:ext cx="599010" cy="259045"/>
    <xdr:sp macro="" textlink="">
      <xdr:nvSpPr>
        <xdr:cNvPr id="596" name="テキスト ボックス 595"/>
        <xdr:cNvSpPr txBox="1"/>
      </xdr:nvSpPr>
      <xdr:spPr>
        <a:xfrm>
          <a:off x="15181794" y="87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58865</xdr:rowOff>
    </xdr:from>
    <xdr:to>
      <xdr:col>21</xdr:col>
      <xdr:colOff>212725</xdr:colOff>
      <xdr:row>54</xdr:row>
      <xdr:rowOff>160465</xdr:rowOff>
    </xdr:to>
    <xdr:sp macro="" textlink="">
      <xdr:nvSpPr>
        <xdr:cNvPr id="597" name="円/楕円 596"/>
        <xdr:cNvSpPr/>
      </xdr:nvSpPr>
      <xdr:spPr>
        <a:xfrm>
          <a:off x="14541500" y="93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5542</xdr:rowOff>
    </xdr:from>
    <xdr:ext cx="534377" cy="259045"/>
    <xdr:sp macro="" textlink="">
      <xdr:nvSpPr>
        <xdr:cNvPr id="598" name="テキスト ボックス 597"/>
        <xdr:cNvSpPr txBox="1"/>
      </xdr:nvSpPr>
      <xdr:spPr>
        <a:xfrm>
          <a:off x="14325111" y="90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92,365</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59931</xdr:rowOff>
    </xdr:from>
    <xdr:to>
      <xdr:col>20</xdr:col>
      <xdr:colOff>9525</xdr:colOff>
      <xdr:row>50</xdr:row>
      <xdr:rowOff>161531</xdr:rowOff>
    </xdr:to>
    <xdr:sp macro="" textlink="">
      <xdr:nvSpPr>
        <xdr:cNvPr id="599" name="円/楕円 598"/>
        <xdr:cNvSpPr/>
      </xdr:nvSpPr>
      <xdr:spPr>
        <a:xfrm>
          <a:off x="13652500" y="86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6608</xdr:rowOff>
    </xdr:from>
    <xdr:ext cx="599010" cy="259045"/>
    <xdr:sp macro="" textlink="">
      <xdr:nvSpPr>
        <xdr:cNvPr id="600" name="テキスト ボックス 599"/>
        <xdr:cNvSpPr txBox="1"/>
      </xdr:nvSpPr>
      <xdr:spPr>
        <a:xfrm>
          <a:off x="13403794" y="840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146,281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155435</xdr:rowOff>
    </xdr:from>
    <xdr:to>
      <xdr:col>18</xdr:col>
      <xdr:colOff>492125</xdr:colOff>
      <xdr:row>56</xdr:row>
      <xdr:rowOff>85585</xdr:rowOff>
    </xdr:to>
    <xdr:sp macro="" textlink="">
      <xdr:nvSpPr>
        <xdr:cNvPr id="601" name="円/楕円 600"/>
        <xdr:cNvSpPr/>
      </xdr:nvSpPr>
      <xdr:spPr>
        <a:xfrm>
          <a:off x="12763500" y="95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102112</xdr:rowOff>
    </xdr:from>
    <xdr:ext cx="534377" cy="259045"/>
    <xdr:sp macro="" textlink="">
      <xdr:nvSpPr>
        <xdr:cNvPr id="602" name="テキスト ボックス 601"/>
        <xdr:cNvSpPr txBox="1"/>
      </xdr:nvSpPr>
      <xdr:spPr>
        <a:xfrm>
          <a:off x="12547111" y="93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85652</xdr:rowOff>
    </xdr:from>
    <xdr:to>
      <xdr:col>23</xdr:col>
      <xdr:colOff>517525</xdr:colOff>
      <xdr:row>79</xdr:row>
      <xdr:rowOff>93751</xdr:rowOff>
    </xdr:to>
    <xdr:cxnSp macro="">
      <xdr:nvCxnSpPr>
        <xdr:cNvPr id="633" name="直線コネクタ 632"/>
        <xdr:cNvCxnSpPr/>
      </xdr:nvCxnSpPr>
      <xdr:spPr>
        <a:xfrm flipV="1">
          <a:off x="15481300" y="13630202"/>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62596</xdr:rowOff>
    </xdr:from>
    <xdr:to>
      <xdr:col>22</xdr:col>
      <xdr:colOff>365125</xdr:colOff>
      <xdr:row>79</xdr:row>
      <xdr:rowOff>93751</xdr:rowOff>
    </xdr:to>
    <xdr:cxnSp macro="">
      <xdr:nvCxnSpPr>
        <xdr:cNvPr id="636" name="直線コネクタ 635"/>
        <xdr:cNvCxnSpPr/>
      </xdr:nvCxnSpPr>
      <xdr:spPr>
        <a:xfrm>
          <a:off x="14592300" y="1360714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7" name="フローチャート : 判断 636"/>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8" name="テキスト ボックス 637"/>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62596</xdr:rowOff>
    </xdr:from>
    <xdr:to>
      <xdr:col>21</xdr:col>
      <xdr:colOff>161925</xdr:colOff>
      <xdr:row>79</xdr:row>
      <xdr:rowOff>87917</xdr:rowOff>
    </xdr:to>
    <xdr:cxnSp macro="">
      <xdr:nvCxnSpPr>
        <xdr:cNvPr id="639" name="直線コネクタ 638"/>
        <xdr:cNvCxnSpPr/>
      </xdr:nvCxnSpPr>
      <xdr:spPr>
        <a:xfrm flipV="1">
          <a:off x="13703300" y="13607146"/>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40" name="フローチャート : 判断 639"/>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1" name="テキスト ボックス 640"/>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86339</xdr:rowOff>
    </xdr:from>
    <xdr:to>
      <xdr:col>19</xdr:col>
      <xdr:colOff>644525</xdr:colOff>
      <xdr:row>79</xdr:row>
      <xdr:rowOff>87917</xdr:rowOff>
    </xdr:to>
    <xdr:cxnSp macro="">
      <xdr:nvCxnSpPr>
        <xdr:cNvPr id="642" name="直線コネクタ 641"/>
        <xdr:cNvCxnSpPr/>
      </xdr:nvCxnSpPr>
      <xdr:spPr>
        <a:xfrm>
          <a:off x="12814300" y="1363088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3" name="フローチャート : 判断 642"/>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4" name="テキスト ボックス 643"/>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5" name="フローチャート : 判断 644"/>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6" name="テキスト ボックス 645"/>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34852</xdr:rowOff>
    </xdr:from>
    <xdr:to>
      <xdr:col>23</xdr:col>
      <xdr:colOff>568325</xdr:colOff>
      <xdr:row>79</xdr:row>
      <xdr:rowOff>136452</xdr:rowOff>
    </xdr:to>
    <xdr:sp macro="" textlink="">
      <xdr:nvSpPr>
        <xdr:cNvPr id="652" name="円/楕円 651"/>
        <xdr:cNvSpPr/>
      </xdr:nvSpPr>
      <xdr:spPr>
        <a:xfrm>
          <a:off x="16268700" y="13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121229</xdr:rowOff>
    </xdr:from>
    <xdr:ext cx="469744" cy="259045"/>
    <xdr:sp macro="" textlink="">
      <xdr:nvSpPr>
        <xdr:cNvPr id="653" name="災害復旧費該当値テキスト"/>
        <xdr:cNvSpPr txBox="1"/>
      </xdr:nvSpPr>
      <xdr:spPr>
        <a:xfrm>
          <a:off x="16370300" y="1349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42951</xdr:rowOff>
    </xdr:from>
    <xdr:to>
      <xdr:col>22</xdr:col>
      <xdr:colOff>415925</xdr:colOff>
      <xdr:row>79</xdr:row>
      <xdr:rowOff>144551</xdr:rowOff>
    </xdr:to>
    <xdr:sp macro="" textlink="">
      <xdr:nvSpPr>
        <xdr:cNvPr id="654" name="円/楕円 653"/>
        <xdr:cNvSpPr/>
      </xdr:nvSpPr>
      <xdr:spPr>
        <a:xfrm>
          <a:off x="15430500" y="135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135678</xdr:rowOff>
    </xdr:from>
    <xdr:ext cx="378565" cy="259045"/>
    <xdr:sp macro="" textlink="">
      <xdr:nvSpPr>
        <xdr:cNvPr id="655" name="テキスト ボックス 654"/>
        <xdr:cNvSpPr txBox="1"/>
      </xdr:nvSpPr>
      <xdr:spPr>
        <a:xfrm>
          <a:off x="15292017" y="1368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11796</xdr:rowOff>
    </xdr:from>
    <xdr:to>
      <xdr:col>21</xdr:col>
      <xdr:colOff>212725</xdr:colOff>
      <xdr:row>79</xdr:row>
      <xdr:rowOff>113396</xdr:rowOff>
    </xdr:to>
    <xdr:sp macro="" textlink="">
      <xdr:nvSpPr>
        <xdr:cNvPr id="656" name="円/楕円 655"/>
        <xdr:cNvSpPr/>
      </xdr:nvSpPr>
      <xdr:spPr>
        <a:xfrm>
          <a:off x="14541500" y="135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104523</xdr:rowOff>
    </xdr:from>
    <xdr:ext cx="469744" cy="259045"/>
    <xdr:sp macro="" textlink="">
      <xdr:nvSpPr>
        <xdr:cNvPr id="657" name="テキスト ボックス 656"/>
        <xdr:cNvSpPr txBox="1"/>
      </xdr:nvSpPr>
      <xdr:spPr>
        <a:xfrm>
          <a:off x="14357427" y="136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37117</xdr:rowOff>
    </xdr:from>
    <xdr:to>
      <xdr:col>20</xdr:col>
      <xdr:colOff>9525</xdr:colOff>
      <xdr:row>79</xdr:row>
      <xdr:rowOff>138717</xdr:rowOff>
    </xdr:to>
    <xdr:sp macro="" textlink="">
      <xdr:nvSpPr>
        <xdr:cNvPr id="658" name="円/楕円 657"/>
        <xdr:cNvSpPr/>
      </xdr:nvSpPr>
      <xdr:spPr>
        <a:xfrm>
          <a:off x="13652500" y="135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129844</xdr:rowOff>
    </xdr:from>
    <xdr:ext cx="469744" cy="259045"/>
    <xdr:sp macro="" textlink="">
      <xdr:nvSpPr>
        <xdr:cNvPr id="659" name="テキスト ボックス 658"/>
        <xdr:cNvSpPr txBox="1"/>
      </xdr:nvSpPr>
      <xdr:spPr>
        <a:xfrm>
          <a:off x="13468427" y="136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35539</xdr:rowOff>
    </xdr:from>
    <xdr:to>
      <xdr:col>18</xdr:col>
      <xdr:colOff>492125</xdr:colOff>
      <xdr:row>79</xdr:row>
      <xdr:rowOff>137139</xdr:rowOff>
    </xdr:to>
    <xdr:sp macro="" textlink="">
      <xdr:nvSpPr>
        <xdr:cNvPr id="660" name="円/楕円 659"/>
        <xdr:cNvSpPr/>
      </xdr:nvSpPr>
      <xdr:spPr>
        <a:xfrm>
          <a:off x="12763500" y="13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128266</xdr:rowOff>
    </xdr:from>
    <xdr:ext cx="469744" cy="259045"/>
    <xdr:sp macro="" textlink="">
      <xdr:nvSpPr>
        <xdr:cNvPr id="661" name="テキスト ボックス 660"/>
        <xdr:cNvSpPr txBox="1"/>
      </xdr:nvSpPr>
      <xdr:spPr>
        <a:xfrm>
          <a:off x="12579427" y="136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61277</xdr:rowOff>
    </xdr:from>
    <xdr:to>
      <xdr:col>23</xdr:col>
      <xdr:colOff>517525</xdr:colOff>
      <xdr:row>91</xdr:row>
      <xdr:rowOff>157480</xdr:rowOff>
    </xdr:to>
    <xdr:cxnSp macro="">
      <xdr:nvCxnSpPr>
        <xdr:cNvPr id="691" name="直線コネクタ 690"/>
        <xdr:cNvCxnSpPr/>
      </xdr:nvCxnSpPr>
      <xdr:spPr>
        <a:xfrm>
          <a:off x="15481300" y="15663227"/>
          <a:ext cx="8382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47510</xdr:rowOff>
    </xdr:from>
    <xdr:to>
      <xdr:col>22</xdr:col>
      <xdr:colOff>365125</xdr:colOff>
      <xdr:row>91</xdr:row>
      <xdr:rowOff>61277</xdr:rowOff>
    </xdr:to>
    <xdr:cxnSp macro="">
      <xdr:nvCxnSpPr>
        <xdr:cNvPr id="694" name="直線コネクタ 693"/>
        <xdr:cNvCxnSpPr/>
      </xdr:nvCxnSpPr>
      <xdr:spPr>
        <a:xfrm>
          <a:off x="14592300" y="15649460"/>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44945</xdr:rowOff>
    </xdr:from>
    <xdr:to>
      <xdr:col>22</xdr:col>
      <xdr:colOff>415925</xdr:colOff>
      <xdr:row>95</xdr:row>
      <xdr:rowOff>146545</xdr:rowOff>
    </xdr:to>
    <xdr:sp macro="" textlink="">
      <xdr:nvSpPr>
        <xdr:cNvPr id="695" name="フローチャート : 判断 694"/>
        <xdr:cNvSpPr/>
      </xdr:nvSpPr>
      <xdr:spPr>
        <a:xfrm>
          <a:off x="15430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137672</xdr:rowOff>
    </xdr:from>
    <xdr:ext cx="534377" cy="259045"/>
    <xdr:sp macro="" textlink="">
      <xdr:nvSpPr>
        <xdr:cNvPr id="696" name="テキスト ボックス 695"/>
        <xdr:cNvSpPr txBox="1"/>
      </xdr:nvSpPr>
      <xdr:spPr>
        <a:xfrm>
          <a:off x="15214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8458</xdr:rowOff>
    </xdr:from>
    <xdr:to>
      <xdr:col>21</xdr:col>
      <xdr:colOff>161925</xdr:colOff>
      <xdr:row>91</xdr:row>
      <xdr:rowOff>47510</xdr:rowOff>
    </xdr:to>
    <xdr:cxnSp macro="">
      <xdr:nvCxnSpPr>
        <xdr:cNvPr id="697" name="直線コネクタ 696"/>
        <xdr:cNvCxnSpPr/>
      </xdr:nvCxnSpPr>
      <xdr:spPr>
        <a:xfrm>
          <a:off x="13703300" y="1561040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26505</xdr:rowOff>
    </xdr:from>
    <xdr:to>
      <xdr:col>21</xdr:col>
      <xdr:colOff>212725</xdr:colOff>
      <xdr:row>95</xdr:row>
      <xdr:rowOff>128105</xdr:rowOff>
    </xdr:to>
    <xdr:sp macro="" textlink="">
      <xdr:nvSpPr>
        <xdr:cNvPr id="698" name="フローチャート : 判断 697"/>
        <xdr:cNvSpPr/>
      </xdr:nvSpPr>
      <xdr:spPr>
        <a:xfrm>
          <a:off x="14541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119232</xdr:rowOff>
    </xdr:from>
    <xdr:ext cx="534377" cy="259045"/>
    <xdr:sp macro="" textlink="">
      <xdr:nvSpPr>
        <xdr:cNvPr id="699" name="テキスト ボックス 698"/>
        <xdr:cNvSpPr txBox="1"/>
      </xdr:nvSpPr>
      <xdr:spPr>
        <a:xfrm>
          <a:off x="14325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8458</xdr:rowOff>
    </xdr:from>
    <xdr:to>
      <xdr:col>19</xdr:col>
      <xdr:colOff>644525</xdr:colOff>
      <xdr:row>91</xdr:row>
      <xdr:rowOff>84392</xdr:rowOff>
    </xdr:to>
    <xdr:cxnSp macro="">
      <xdr:nvCxnSpPr>
        <xdr:cNvPr id="700" name="直線コネクタ 699"/>
        <xdr:cNvCxnSpPr/>
      </xdr:nvCxnSpPr>
      <xdr:spPr>
        <a:xfrm flipV="1">
          <a:off x="12814300" y="15610408"/>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7480</xdr:rowOff>
    </xdr:from>
    <xdr:to>
      <xdr:col>20</xdr:col>
      <xdr:colOff>9525</xdr:colOff>
      <xdr:row>95</xdr:row>
      <xdr:rowOff>109080</xdr:rowOff>
    </xdr:to>
    <xdr:sp macro="" textlink="">
      <xdr:nvSpPr>
        <xdr:cNvPr id="701" name="フローチャート : 判断 700"/>
        <xdr:cNvSpPr/>
      </xdr:nvSpPr>
      <xdr:spPr>
        <a:xfrm>
          <a:off x="13652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100207</xdr:rowOff>
    </xdr:from>
    <xdr:ext cx="534377" cy="259045"/>
    <xdr:sp macro="" textlink="">
      <xdr:nvSpPr>
        <xdr:cNvPr id="702" name="テキスト ボックス 701"/>
        <xdr:cNvSpPr txBox="1"/>
      </xdr:nvSpPr>
      <xdr:spPr>
        <a:xfrm>
          <a:off x="13436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3887</xdr:rowOff>
    </xdr:from>
    <xdr:to>
      <xdr:col>18</xdr:col>
      <xdr:colOff>492125</xdr:colOff>
      <xdr:row>95</xdr:row>
      <xdr:rowOff>105487</xdr:rowOff>
    </xdr:to>
    <xdr:sp macro="" textlink="">
      <xdr:nvSpPr>
        <xdr:cNvPr id="703" name="フローチャート : 判断 702"/>
        <xdr:cNvSpPr/>
      </xdr:nvSpPr>
      <xdr:spPr>
        <a:xfrm>
          <a:off x="12763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96614</xdr:rowOff>
    </xdr:from>
    <xdr:ext cx="534377" cy="259045"/>
    <xdr:sp macro="" textlink="">
      <xdr:nvSpPr>
        <xdr:cNvPr id="704" name="テキスト ボックス 703"/>
        <xdr:cNvSpPr txBox="1"/>
      </xdr:nvSpPr>
      <xdr:spPr>
        <a:xfrm>
          <a:off x="12547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106680</xdr:rowOff>
    </xdr:from>
    <xdr:to>
      <xdr:col>23</xdr:col>
      <xdr:colOff>568325</xdr:colOff>
      <xdr:row>92</xdr:row>
      <xdr:rowOff>36830</xdr:rowOff>
    </xdr:to>
    <xdr:sp macro="" textlink="">
      <xdr:nvSpPr>
        <xdr:cNvPr id="710" name="円/楕円 709"/>
        <xdr:cNvSpPr/>
      </xdr:nvSpPr>
      <xdr:spPr>
        <a:xfrm>
          <a:off x="162687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59707</xdr:rowOff>
    </xdr:from>
    <xdr:ext cx="599010" cy="259045"/>
    <xdr:sp macro="" textlink="">
      <xdr:nvSpPr>
        <xdr:cNvPr id="711" name="公債費該当値テキスト"/>
        <xdr:cNvSpPr txBox="1"/>
      </xdr:nvSpPr>
      <xdr:spPr>
        <a:xfrm>
          <a:off x="16370300" y="1566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10477</xdr:rowOff>
    </xdr:from>
    <xdr:to>
      <xdr:col>22</xdr:col>
      <xdr:colOff>415925</xdr:colOff>
      <xdr:row>91</xdr:row>
      <xdr:rowOff>112077</xdr:rowOff>
    </xdr:to>
    <xdr:sp macro="" textlink="">
      <xdr:nvSpPr>
        <xdr:cNvPr id="712" name="円/楕円 711"/>
        <xdr:cNvSpPr/>
      </xdr:nvSpPr>
      <xdr:spPr>
        <a:xfrm>
          <a:off x="15430500" y="156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128604</xdr:rowOff>
    </xdr:from>
    <xdr:ext cx="599010" cy="259045"/>
    <xdr:sp macro="" textlink="">
      <xdr:nvSpPr>
        <xdr:cNvPr id="713" name="テキスト ボックス 712"/>
        <xdr:cNvSpPr txBox="1"/>
      </xdr:nvSpPr>
      <xdr:spPr>
        <a:xfrm>
          <a:off x="15181794" y="1538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168160</xdr:rowOff>
    </xdr:from>
    <xdr:to>
      <xdr:col>21</xdr:col>
      <xdr:colOff>212725</xdr:colOff>
      <xdr:row>91</xdr:row>
      <xdr:rowOff>98310</xdr:rowOff>
    </xdr:to>
    <xdr:sp macro="" textlink="">
      <xdr:nvSpPr>
        <xdr:cNvPr id="714" name="円/楕円 713"/>
        <xdr:cNvSpPr/>
      </xdr:nvSpPr>
      <xdr:spPr>
        <a:xfrm>
          <a:off x="14541500" y="15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114837</xdr:rowOff>
    </xdr:from>
    <xdr:ext cx="599010" cy="259045"/>
    <xdr:sp macro="" textlink="">
      <xdr:nvSpPr>
        <xdr:cNvPr id="715" name="テキスト ボックス 714"/>
        <xdr:cNvSpPr txBox="1"/>
      </xdr:nvSpPr>
      <xdr:spPr>
        <a:xfrm>
          <a:off x="14292794" y="153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129108</xdr:rowOff>
    </xdr:from>
    <xdr:to>
      <xdr:col>20</xdr:col>
      <xdr:colOff>9525</xdr:colOff>
      <xdr:row>91</xdr:row>
      <xdr:rowOff>59258</xdr:rowOff>
    </xdr:to>
    <xdr:sp macro="" textlink="">
      <xdr:nvSpPr>
        <xdr:cNvPr id="716" name="円/楕円 715"/>
        <xdr:cNvSpPr/>
      </xdr:nvSpPr>
      <xdr:spPr>
        <a:xfrm>
          <a:off x="13652500" y="15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75785</xdr:rowOff>
    </xdr:from>
    <xdr:ext cx="599010" cy="259045"/>
    <xdr:sp macro="" textlink="">
      <xdr:nvSpPr>
        <xdr:cNvPr id="717" name="テキスト ボックス 716"/>
        <xdr:cNvSpPr txBox="1"/>
      </xdr:nvSpPr>
      <xdr:spPr>
        <a:xfrm>
          <a:off x="13403794" y="1533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33592</xdr:rowOff>
    </xdr:from>
    <xdr:to>
      <xdr:col>18</xdr:col>
      <xdr:colOff>492125</xdr:colOff>
      <xdr:row>91</xdr:row>
      <xdr:rowOff>135192</xdr:rowOff>
    </xdr:to>
    <xdr:sp macro="" textlink="">
      <xdr:nvSpPr>
        <xdr:cNvPr id="718" name="円/楕円 717"/>
        <xdr:cNvSpPr/>
      </xdr:nvSpPr>
      <xdr:spPr>
        <a:xfrm>
          <a:off x="12763500" y="156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151719</xdr:rowOff>
    </xdr:from>
    <xdr:ext cx="599010" cy="259045"/>
    <xdr:sp macro="" textlink="">
      <xdr:nvSpPr>
        <xdr:cNvPr id="719" name="テキスト ボックス 718"/>
        <xdr:cNvSpPr txBox="1"/>
      </xdr:nvSpPr>
      <xdr:spPr>
        <a:xfrm>
          <a:off x="12514794" y="1541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163043</xdr:rowOff>
    </xdr:from>
    <xdr:to>
      <xdr:col>31</xdr:col>
      <xdr:colOff>85725</xdr:colOff>
      <xdr:row>39</xdr:row>
      <xdr:rowOff>93193</xdr:rowOff>
    </xdr:to>
    <xdr:sp macro="" textlink="">
      <xdr:nvSpPr>
        <xdr:cNvPr id="752" name="フローチャート : 判断 751"/>
        <xdr:cNvSpPr/>
      </xdr:nvSpPr>
      <xdr:spPr>
        <a:xfrm>
          <a:off x="21272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109720</xdr:rowOff>
    </xdr:from>
    <xdr:ext cx="313932" cy="259045"/>
    <xdr:sp macro="" textlink="">
      <xdr:nvSpPr>
        <xdr:cNvPr id="753" name="テキスト ボックス 752"/>
        <xdr:cNvSpPr txBox="1"/>
      </xdr:nvSpPr>
      <xdr:spPr>
        <a:xfrm>
          <a:off x="21166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161671</xdr:rowOff>
    </xdr:from>
    <xdr:to>
      <xdr:col>29</xdr:col>
      <xdr:colOff>568325</xdr:colOff>
      <xdr:row>39</xdr:row>
      <xdr:rowOff>91821</xdr:rowOff>
    </xdr:to>
    <xdr:sp macro="" textlink="">
      <xdr:nvSpPr>
        <xdr:cNvPr id="755" name="フローチャート : 判断 754"/>
        <xdr:cNvSpPr/>
      </xdr:nvSpPr>
      <xdr:spPr>
        <a:xfrm>
          <a:off x="20383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108348</xdr:rowOff>
    </xdr:from>
    <xdr:ext cx="313932" cy="259045"/>
    <xdr:sp macro="" textlink="">
      <xdr:nvSpPr>
        <xdr:cNvPr id="756" name="テキスト ボックス 755"/>
        <xdr:cNvSpPr txBox="1"/>
      </xdr:nvSpPr>
      <xdr:spPr>
        <a:xfrm>
          <a:off x="20277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141783</xdr:rowOff>
    </xdr:from>
    <xdr:to>
      <xdr:col>28</xdr:col>
      <xdr:colOff>365125</xdr:colOff>
      <xdr:row>39</xdr:row>
      <xdr:rowOff>71933</xdr:rowOff>
    </xdr:to>
    <xdr:sp macro="" textlink="">
      <xdr:nvSpPr>
        <xdr:cNvPr id="758" name="フローチャート : 判断 757"/>
        <xdr:cNvSpPr/>
      </xdr:nvSpPr>
      <xdr:spPr>
        <a:xfrm>
          <a:off x="19494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88460</xdr:rowOff>
    </xdr:from>
    <xdr:ext cx="378565" cy="259045"/>
    <xdr:sp macro="" textlink="">
      <xdr:nvSpPr>
        <xdr:cNvPr id="759" name="テキスト ボックス 758"/>
        <xdr:cNvSpPr txBox="1"/>
      </xdr:nvSpPr>
      <xdr:spPr>
        <a:xfrm>
          <a:off x="19356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162509</xdr:rowOff>
    </xdr:from>
    <xdr:to>
      <xdr:col>27</xdr:col>
      <xdr:colOff>161925</xdr:colOff>
      <xdr:row>39</xdr:row>
      <xdr:rowOff>92659</xdr:rowOff>
    </xdr:to>
    <xdr:sp macro="" textlink="">
      <xdr:nvSpPr>
        <xdr:cNvPr id="760" name="フローチャート : 判断 759"/>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109186</xdr:rowOff>
    </xdr:from>
    <xdr:ext cx="313932" cy="259045"/>
    <xdr:sp macro="" textlink="">
      <xdr:nvSpPr>
        <xdr:cNvPr id="761" name="テキスト ボックス 760"/>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議会費</a:t>
          </a:r>
          <a:r>
            <a:rPr kumimoji="1" lang="en-US" altLang="ja-JP" sz="1300">
              <a:latin typeface="ＭＳ Ｐゴシック"/>
            </a:rPr>
            <a:t>】</a:t>
          </a:r>
          <a:r>
            <a:rPr kumimoji="1" lang="ja-JP" altLang="en-US" sz="1300">
              <a:latin typeface="ＭＳ Ｐゴシック"/>
            </a:rPr>
            <a:t>　前年度と比較して議員定数減の影響から減少している。県・全国の平均値と比べて高いが、類似団体とは近似していることから人口の影響であると考えている。　</a:t>
          </a:r>
          <a:r>
            <a:rPr kumimoji="1" lang="en-US" altLang="ja-JP" sz="1300">
              <a:latin typeface="ＭＳ Ｐゴシック"/>
            </a:rPr>
            <a:t>【</a:t>
          </a:r>
          <a:r>
            <a:rPr kumimoji="1" lang="ja-JP" altLang="en-US" sz="1300">
              <a:latin typeface="ＭＳ Ｐゴシック"/>
            </a:rPr>
            <a:t>総務費</a:t>
          </a:r>
          <a:r>
            <a:rPr kumimoji="1" lang="en-US" altLang="ja-JP" sz="1300">
              <a:latin typeface="ＭＳ Ｐゴシック"/>
            </a:rPr>
            <a:t>】</a:t>
          </a:r>
          <a:r>
            <a:rPr kumimoji="1" lang="ja-JP" altLang="en-US" sz="1300">
              <a:latin typeface="ＭＳ Ｐゴシック"/>
            </a:rPr>
            <a:t>　類似団体と比較すると、町営でＣＡＴＶ事業をおこなっていることから経常的に高い数値となっている。前年度からの伸びはクラウド化の実施によるものと考えている。　</a:t>
          </a:r>
          <a:r>
            <a:rPr kumimoji="1" lang="en-US" altLang="ja-JP" sz="1300">
              <a:latin typeface="ＭＳ Ｐゴシック"/>
            </a:rPr>
            <a:t>【</a:t>
          </a:r>
          <a:r>
            <a:rPr kumimoji="1" lang="ja-JP" altLang="en-US" sz="1300">
              <a:latin typeface="ＭＳ Ｐゴシック"/>
            </a:rPr>
            <a:t>民生費</a:t>
          </a:r>
          <a:r>
            <a:rPr kumimoji="1" lang="en-US" altLang="ja-JP" sz="1300">
              <a:latin typeface="ＭＳ Ｐゴシック"/>
            </a:rPr>
            <a:t>】</a:t>
          </a:r>
          <a:r>
            <a:rPr kumimoji="1" lang="ja-JP" altLang="en-US" sz="1300">
              <a:latin typeface="ＭＳ Ｐゴシック"/>
            </a:rPr>
            <a:t>　福祉事務所を設置していることで類似団体と比べ経常的に高い数値となっている。前年度と比較すると臨時福祉給付金の影響などにより増となっている。　</a:t>
          </a:r>
          <a:r>
            <a:rPr kumimoji="1" lang="en-US" altLang="ja-JP" sz="1300">
              <a:latin typeface="ＭＳ Ｐゴシック"/>
            </a:rPr>
            <a:t>【</a:t>
          </a:r>
          <a:r>
            <a:rPr kumimoji="1" lang="ja-JP" altLang="en-US" sz="1300">
              <a:latin typeface="ＭＳ Ｐゴシック"/>
            </a:rPr>
            <a:t>衛生費</a:t>
          </a:r>
          <a:r>
            <a:rPr kumimoji="1" lang="en-US" altLang="ja-JP" sz="1300">
              <a:latin typeface="ＭＳ Ｐゴシック"/>
            </a:rPr>
            <a:t>】</a:t>
          </a:r>
          <a:r>
            <a:rPr kumimoji="1" lang="ja-JP" altLang="en-US" sz="1300">
              <a:latin typeface="ＭＳ Ｐゴシック"/>
            </a:rPr>
            <a:t>　簡易水道事業に対する繰出金と病院事業に対する補助金が約４割を占めており、経常的に高い要因と考えている。経年で見ると上昇傾向にあったものが、前年度に比べ病院補助金が減ったことで横ばいに転じている。　</a:t>
          </a:r>
          <a:r>
            <a:rPr kumimoji="1" lang="en-US" altLang="ja-JP" sz="1300">
              <a:latin typeface="ＭＳ Ｐゴシック"/>
            </a:rPr>
            <a:t>【</a:t>
          </a:r>
          <a:r>
            <a:rPr kumimoji="1" lang="ja-JP" altLang="en-US" sz="1300">
              <a:latin typeface="ＭＳ Ｐゴシック"/>
            </a:rPr>
            <a:t>労働費</a:t>
          </a:r>
          <a:r>
            <a:rPr kumimoji="1" lang="en-US" altLang="ja-JP" sz="1300">
              <a:latin typeface="ＭＳ Ｐゴシック"/>
            </a:rPr>
            <a:t>】</a:t>
          </a:r>
          <a:r>
            <a:rPr kumimoji="1" lang="ja-JP" altLang="en-US" sz="1300">
              <a:latin typeface="ＭＳ Ｐゴシック"/>
            </a:rPr>
            <a:t>　経年で見ると景気回復に伴い減少傾向にあり、類似団体平均も同様の傾向を示している。　</a:t>
          </a:r>
          <a:r>
            <a:rPr kumimoji="1" lang="en-US" altLang="ja-JP" sz="1300">
              <a:latin typeface="ＭＳ Ｐゴシック"/>
            </a:rPr>
            <a:t>【</a:t>
          </a:r>
          <a:r>
            <a:rPr kumimoji="1" lang="ja-JP" altLang="en-US" sz="1300">
              <a:latin typeface="ＭＳ Ｐゴシック"/>
            </a:rPr>
            <a:t>農林水産業費</a:t>
          </a:r>
          <a:r>
            <a:rPr kumimoji="1" lang="en-US" altLang="ja-JP" sz="1300">
              <a:latin typeface="ＭＳ Ｐゴシック"/>
            </a:rPr>
            <a:t>】</a:t>
          </a:r>
          <a:r>
            <a:rPr kumimoji="1" lang="ja-JP" altLang="en-US" sz="1300">
              <a:latin typeface="ＭＳ Ｐゴシック"/>
            </a:rPr>
            <a:t>　中山間地域直接支払制度と農業集落排水事業に対する繰出金の影響で経常的に高い数値となっており、起債の償還に伴い微減傾向にある。　</a:t>
          </a:r>
          <a:r>
            <a:rPr kumimoji="1" lang="en-US" altLang="ja-JP" sz="1300">
              <a:latin typeface="ＭＳ Ｐゴシック"/>
            </a:rPr>
            <a:t>【</a:t>
          </a:r>
          <a:r>
            <a:rPr kumimoji="1" lang="ja-JP" altLang="en-US" sz="1300">
              <a:latin typeface="ＭＳ Ｐゴシック"/>
            </a:rPr>
            <a:t>商工費</a:t>
          </a:r>
          <a:r>
            <a:rPr kumimoji="1" lang="en-US" altLang="ja-JP" sz="1300">
              <a:latin typeface="ＭＳ Ｐゴシック"/>
            </a:rPr>
            <a:t>】</a:t>
          </a:r>
          <a:r>
            <a:rPr kumimoji="1" lang="ja-JP" altLang="en-US" sz="1300">
              <a:latin typeface="ＭＳ Ｐゴシック"/>
            </a:rPr>
            <a:t>　前年度に比べ大規模な工場を誘致したことに伴い企業立地奨励金を交付したため伸びている。　</a:t>
          </a:r>
          <a:r>
            <a:rPr kumimoji="1" lang="en-US" altLang="ja-JP" sz="1300">
              <a:latin typeface="ＭＳ Ｐゴシック"/>
            </a:rPr>
            <a:t>【</a:t>
          </a:r>
          <a:r>
            <a:rPr kumimoji="1" lang="ja-JP" altLang="en-US" sz="1300">
              <a:latin typeface="ＭＳ Ｐゴシック"/>
            </a:rPr>
            <a:t>土木費</a:t>
          </a:r>
          <a:r>
            <a:rPr kumimoji="1" lang="en-US" altLang="ja-JP" sz="1300">
              <a:latin typeface="ＭＳ Ｐゴシック"/>
            </a:rPr>
            <a:t>】</a:t>
          </a:r>
          <a:r>
            <a:rPr kumimoji="1" lang="ja-JP" altLang="en-US" sz="1300">
              <a:latin typeface="ＭＳ Ｐゴシック"/>
            </a:rPr>
            <a:t>　類似団体と比較すると除雪費の影響で経常的に高い傾向にある。</a:t>
          </a:r>
          <a:r>
            <a:rPr kumimoji="1" lang="en-US" altLang="ja-JP" sz="1300">
              <a:latin typeface="ＭＳ Ｐゴシック"/>
            </a:rPr>
            <a:t>H28</a:t>
          </a:r>
          <a:r>
            <a:rPr kumimoji="1" lang="ja-JP" altLang="en-US" sz="1300">
              <a:latin typeface="ＭＳ Ｐゴシック"/>
            </a:rPr>
            <a:t>は類似団体に東日本大震災の被災団体が含まれたことで、平均値を下回った。　</a:t>
          </a:r>
          <a:r>
            <a:rPr kumimoji="1" lang="en-US" altLang="ja-JP" sz="1300">
              <a:latin typeface="ＭＳ Ｐゴシック"/>
            </a:rPr>
            <a:t>【</a:t>
          </a:r>
          <a:r>
            <a:rPr kumimoji="1" lang="ja-JP" altLang="en-US" sz="1300">
              <a:latin typeface="ＭＳ Ｐゴシック"/>
            </a:rPr>
            <a:t>消防費</a:t>
          </a:r>
          <a:r>
            <a:rPr kumimoji="1" lang="en-US" altLang="ja-JP" sz="1300">
              <a:latin typeface="ＭＳ Ｐゴシック"/>
            </a:rPr>
            <a:t>】</a:t>
          </a:r>
          <a:r>
            <a:rPr kumimoji="1" lang="ja-JP" altLang="en-US" sz="1300">
              <a:latin typeface="ＭＳ Ｐゴシック"/>
            </a:rPr>
            <a:t>　経年で見ると消防本部をもっていることから</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は無線デジタル化の影響で類似団体平均と比べ著しく高い数値となっている。それを除く平年比較で３割の違いは前述した常備消防広域化の差と考えている。　</a:t>
          </a:r>
          <a:r>
            <a:rPr kumimoji="1" lang="en-US" altLang="ja-JP" sz="1300">
              <a:latin typeface="ＭＳ Ｐゴシック"/>
            </a:rPr>
            <a:t>【</a:t>
          </a:r>
          <a:r>
            <a:rPr kumimoji="1" lang="ja-JP" altLang="en-US" sz="1300">
              <a:latin typeface="ＭＳ Ｐゴシック"/>
            </a:rPr>
            <a:t>教育費</a:t>
          </a:r>
          <a:r>
            <a:rPr kumimoji="1" lang="en-US" altLang="ja-JP" sz="1300">
              <a:latin typeface="ＭＳ Ｐゴシック"/>
            </a:rPr>
            <a:t>】</a:t>
          </a:r>
          <a:r>
            <a:rPr kumimoji="1" lang="ja-JP" altLang="en-US" sz="1300">
              <a:latin typeface="ＭＳ Ｐゴシック"/>
            </a:rPr>
            <a:t>　経年で類似団体平均と比較すると学校耐震化と統廃合を進めてきた</a:t>
          </a:r>
          <a:r>
            <a:rPr kumimoji="1" lang="en-US" altLang="ja-JP" sz="1300">
              <a:latin typeface="ＭＳ Ｐゴシック"/>
            </a:rPr>
            <a:t>H25</a:t>
          </a:r>
          <a:r>
            <a:rPr kumimoji="1" lang="ja-JP" altLang="en-US" sz="1300">
              <a:latin typeface="ＭＳ Ｐゴシック"/>
            </a:rPr>
            <a:t>から</a:t>
          </a:r>
          <a:r>
            <a:rPr kumimoji="1" lang="en-US" altLang="ja-JP" sz="1300">
              <a:latin typeface="ＭＳ Ｐゴシック"/>
            </a:rPr>
            <a:t>H27</a:t>
          </a:r>
          <a:r>
            <a:rPr kumimoji="1" lang="ja-JP" altLang="en-US" sz="1300">
              <a:latin typeface="ＭＳ Ｐゴシック"/>
            </a:rPr>
            <a:t>が大きく乖離している。同時期に多くの校舎等を建替えたことで、今後、同時多発的に維持修繕や更新需要が発生することが予測される。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差引額から翌年度へ繰り越すべき財源等を控除した実質収支額は、普通交付税の合併特例加算縮減の影響などにより減少傾向にある。実質収支額から前年度の実質収支額を控除し、基金の積立・取崩しといった実質的な黒字・赤字要素を控除した実質単年度収支は合併特例加算の段階的縮減が始まっ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から赤字となり赤字額も広がってきている。本町の身の丈にあわない予算・決算が要因である。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本指標は、標準財政規模に対する前頁の実質収支額の割合を会計ごとに算出したものであり、本町の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決算は全会計黒字である。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経年で比較すると一般会計の</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決算の黒字比率が低い（</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）のは普通交付税の合併特例加算縮減が始まったことと、基金の取崩しを最小限度に抑えたことが要因である。また、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決算の黒字比率は基金の取崩しにより上昇したことが前頁の実質単年度収支の比率からもうかがえる。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いては水道事業会計の黒字比率は増加傾向にあるのに対し、豊平病院事業会計の黒字比率は一般会計からの補助金が増加傾向にあるにも関わらず減少傾向にある。他の特別会計においても一般会計からの繰入金で黒字化している会計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より一層、一般会計の収支は厳しくなっていくことが予想されることから、特に法非適公営企業会計においては資金不足を発生させない前提で法定外繰入を行わないよう、行政改革大綱に基づく経営合理化を進めなければならない。あわせて経営戦略の策定と精緻化を図り、将来の見通しを明らかにする必要がある。また、各公営企業の経営戦略を踏まえた財政推計を策定するとともに財政推計の精度を高めていくことが重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15641371</v>
      </c>
      <c r="BO4" s="381"/>
      <c r="BP4" s="381"/>
      <c r="BQ4" s="381"/>
      <c r="BR4" s="381"/>
      <c r="BS4" s="381"/>
      <c r="BT4" s="381"/>
      <c r="BU4" s="382"/>
      <c r="BV4" s="380">
        <v>17336526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1.7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15265970</v>
      </c>
      <c r="BO5" s="418"/>
      <c r="BP5" s="418"/>
      <c r="BQ5" s="418"/>
      <c r="BR5" s="418"/>
      <c r="BS5" s="418"/>
      <c r="BT5" s="418"/>
      <c r="BU5" s="419"/>
      <c r="BV5" s="417">
        <v>17034546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90.9</v>
      </c>
      <c r="CU5" s="415"/>
      <c r="CV5" s="415"/>
      <c r="CW5" s="415"/>
      <c r="CX5" s="415"/>
      <c r="CY5" s="415"/>
      <c r="CZ5" s="415"/>
      <c r="DA5" s="416"/>
      <c r="DB5" s="414">
        <v>89.3</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375401</v>
      </c>
      <c r="BO6" s="418"/>
      <c r="BP6" s="418"/>
      <c r="BQ6" s="418"/>
      <c r="BR6" s="418"/>
      <c r="BS6" s="418"/>
      <c r="BT6" s="418"/>
      <c r="BU6" s="419"/>
      <c r="BV6" s="417">
        <v>301980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v>
      </c>
      <c r="CU6" s="455"/>
      <c r="CV6" s="455"/>
      <c r="CW6" s="455"/>
      <c r="CX6" s="455"/>
      <c r="CY6" s="455"/>
      <c r="CZ6" s="455"/>
      <c r="DA6" s="456"/>
      <c r="DB6" s="454">
        <v>94.3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59387</v>
      </c>
      <c r="BO7" s="418"/>
      <c r="BP7" s="418"/>
      <c r="BQ7" s="418"/>
      <c r="BR7" s="418"/>
      <c r="BS7" s="418"/>
      <c r="BT7" s="418"/>
      <c r="BU7" s="419"/>
      <c r="BV7" s="417">
        <v>132610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9726740</v>
      </c>
      <c r="CU7" s="418"/>
      <c r="CV7" s="418"/>
      <c r="CW7" s="418"/>
      <c r="CX7" s="418"/>
      <c r="CY7" s="418"/>
      <c r="CZ7" s="418"/>
      <c r="DA7" s="419"/>
      <c r="DB7" s="417">
        <v>10124945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316014</v>
      </c>
      <c r="BO8" s="418"/>
      <c r="BP8" s="418"/>
      <c r="BQ8" s="418"/>
      <c r="BR8" s="418"/>
      <c r="BS8" s="418"/>
      <c r="BT8" s="418"/>
      <c r="BU8" s="419"/>
      <c r="BV8" s="417">
        <v>169370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18918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146644</v>
      </c>
      <c r="BO9" s="418"/>
      <c r="BP9" s="418"/>
      <c r="BQ9" s="418"/>
      <c r="BR9" s="418"/>
      <c r="BS9" s="418"/>
      <c r="BT9" s="418"/>
      <c r="BU9" s="419"/>
      <c r="BV9" s="417">
        <v>-411375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21.4</v>
      </c>
      <c r="CU9" s="415"/>
      <c r="CV9" s="415"/>
      <c r="CW9" s="415"/>
      <c r="CX9" s="415"/>
      <c r="CY9" s="415"/>
      <c r="CZ9" s="415"/>
      <c r="DA9" s="416"/>
      <c r="DB9" s="414">
        <v>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19969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81813</v>
      </c>
      <c r="BO10" s="418"/>
      <c r="BP10" s="418"/>
      <c r="BQ10" s="418"/>
      <c r="BR10" s="418"/>
      <c r="BS10" s="418"/>
      <c r="BT10" s="418"/>
      <c r="BU10" s="419"/>
      <c r="BV10" s="417">
        <v>286674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19263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480000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18891</v>
      </c>
      <c r="S13" s="499"/>
      <c r="T13" s="499"/>
      <c r="U13" s="499"/>
      <c r="V13" s="500"/>
      <c r="W13" s="433" t="s">
        <v>124</v>
      </c>
      <c r="X13" s="434"/>
      <c r="Y13" s="434"/>
      <c r="Z13" s="434"/>
      <c r="AA13" s="434"/>
      <c r="AB13" s="424"/>
      <c r="AC13" s="468">
        <v>1799</v>
      </c>
      <c r="AD13" s="469"/>
      <c r="AE13" s="469"/>
      <c r="AF13" s="469"/>
      <c r="AG13" s="508"/>
      <c r="AH13" s="468">
        <v>2186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-251543</v>
      </c>
      <c r="BO13" s="418"/>
      <c r="BP13" s="418"/>
      <c r="BQ13" s="418"/>
      <c r="BR13" s="418"/>
      <c r="BS13" s="418"/>
      <c r="BT13" s="418"/>
      <c r="BU13" s="419"/>
      <c r="BV13" s="417">
        <v>-124701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16.3</v>
      </c>
      <c r="CU13" s="415"/>
      <c r="CV13" s="415"/>
      <c r="CW13" s="415"/>
      <c r="CX13" s="415"/>
      <c r="CY13" s="415"/>
      <c r="CZ13" s="415"/>
      <c r="DA13" s="416"/>
      <c r="DB13" s="414">
        <v>16.7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19459</v>
      </c>
      <c r="S14" s="499"/>
      <c r="T14" s="499"/>
      <c r="U14" s="499"/>
      <c r="V14" s="500"/>
      <c r="W14" s="407"/>
      <c r="X14" s="408"/>
      <c r="Y14" s="408"/>
      <c r="Z14" s="408"/>
      <c r="AA14" s="408"/>
      <c r="AB14" s="397"/>
      <c r="AC14" s="501">
        <v>18.2</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89.5</v>
      </c>
      <c r="CU14" s="513"/>
      <c r="CV14" s="513"/>
      <c r="CW14" s="513"/>
      <c r="CX14" s="513"/>
      <c r="CY14" s="513"/>
      <c r="CZ14" s="513"/>
      <c r="DA14" s="514"/>
      <c r="DB14" s="512">
        <v>88.1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19083</v>
      </c>
      <c r="S15" s="499"/>
      <c r="T15" s="499"/>
      <c r="U15" s="499"/>
      <c r="V15" s="500"/>
      <c r="W15" s="433" t="s">
        <v>131</v>
      </c>
      <c r="X15" s="434"/>
      <c r="Y15" s="434"/>
      <c r="Z15" s="434"/>
      <c r="AA15" s="434"/>
      <c r="AB15" s="424"/>
      <c r="AC15" s="468">
        <v>2840</v>
      </c>
      <c r="AD15" s="469"/>
      <c r="AE15" s="469"/>
      <c r="AF15" s="469"/>
      <c r="AG15" s="508"/>
      <c r="AH15" s="468">
        <v>2801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2769328</v>
      </c>
      <c r="BO15" s="381"/>
      <c r="BP15" s="381"/>
      <c r="BQ15" s="381"/>
      <c r="BR15" s="381"/>
      <c r="BS15" s="381"/>
      <c r="BT15" s="381"/>
      <c r="BU15" s="382"/>
      <c r="BV15" s="380">
        <v>2762228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28.7</v>
      </c>
      <c r="AD16" s="502"/>
      <c r="AE16" s="502"/>
      <c r="AF16" s="502"/>
      <c r="AG16" s="503"/>
      <c r="AH16" s="501">
        <v>27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7882760</v>
      </c>
      <c r="BO16" s="418"/>
      <c r="BP16" s="418"/>
      <c r="BQ16" s="418"/>
      <c r="BR16" s="418"/>
      <c r="BS16" s="418"/>
      <c r="BT16" s="418"/>
      <c r="BU16" s="419"/>
      <c r="BV16" s="417">
        <v>7747226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5250</v>
      </c>
      <c r="AD17" s="469"/>
      <c r="AE17" s="469"/>
      <c r="AF17" s="469"/>
      <c r="AG17" s="508"/>
      <c r="AH17" s="468">
        <v>5402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3497928</v>
      </c>
      <c r="BO17" s="418"/>
      <c r="BP17" s="418"/>
      <c r="BQ17" s="418"/>
      <c r="BR17" s="418"/>
      <c r="BS17" s="418"/>
      <c r="BT17" s="418"/>
      <c r="BU17" s="419"/>
      <c r="BV17" s="417">
        <v>3492011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646.20000000000005</v>
      </c>
      <c r="M18" s="530"/>
      <c r="N18" s="530"/>
      <c r="O18" s="530"/>
      <c r="P18" s="530"/>
      <c r="Q18" s="530"/>
      <c r="R18" s="531"/>
      <c r="S18" s="531"/>
      <c r="T18" s="531"/>
      <c r="U18" s="531"/>
      <c r="V18" s="532"/>
      <c r="W18" s="435"/>
      <c r="X18" s="436"/>
      <c r="Y18" s="436"/>
      <c r="Z18" s="436"/>
      <c r="AA18" s="436"/>
      <c r="AB18" s="427"/>
      <c r="AC18" s="533">
        <v>53.1</v>
      </c>
      <c r="AD18" s="534"/>
      <c r="AE18" s="534"/>
      <c r="AF18" s="534"/>
      <c r="AG18" s="535"/>
      <c r="AH18" s="533">
        <v>52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8850931</v>
      </c>
      <c r="BO18" s="418"/>
      <c r="BP18" s="418"/>
      <c r="BQ18" s="418"/>
      <c r="BR18" s="418"/>
      <c r="BS18" s="418"/>
      <c r="BT18" s="418"/>
      <c r="BU18" s="419"/>
      <c r="BV18" s="417">
        <v>9060408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11412031</v>
      </c>
      <c r="BO19" s="418"/>
      <c r="BP19" s="418"/>
      <c r="BQ19" s="418"/>
      <c r="BR19" s="418"/>
      <c r="BS19" s="418"/>
      <c r="BT19" s="418"/>
      <c r="BU19" s="419"/>
      <c r="BV19" s="417">
        <v>11897963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7728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17337567</v>
      </c>
      <c r="BO23" s="418"/>
      <c r="BP23" s="418"/>
      <c r="BQ23" s="418"/>
      <c r="BR23" s="418"/>
      <c r="BS23" s="418"/>
      <c r="BT23" s="418"/>
      <c r="BU23" s="419"/>
      <c r="BV23" s="417">
        <v>18386451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7300</v>
      </c>
      <c r="R24" s="469"/>
      <c r="S24" s="469"/>
      <c r="T24" s="469"/>
      <c r="U24" s="469"/>
      <c r="V24" s="508"/>
      <c r="W24" s="563"/>
      <c r="X24" s="551"/>
      <c r="Y24" s="552"/>
      <c r="Z24" s="467" t="s">
        <v>154</v>
      </c>
      <c r="AA24" s="447"/>
      <c r="AB24" s="447"/>
      <c r="AC24" s="447"/>
      <c r="AD24" s="447"/>
      <c r="AE24" s="447"/>
      <c r="AF24" s="447"/>
      <c r="AG24" s="448"/>
      <c r="AH24" s="468">
        <v>277</v>
      </c>
      <c r="AI24" s="469"/>
      <c r="AJ24" s="469"/>
      <c r="AK24" s="469"/>
      <c r="AL24" s="508"/>
      <c r="AM24" s="468">
        <v>922964</v>
      </c>
      <c r="AN24" s="469"/>
      <c r="AO24" s="469"/>
      <c r="AP24" s="469"/>
      <c r="AQ24" s="469"/>
      <c r="AR24" s="508"/>
      <c r="AS24" s="468">
        <v>3332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9918514</v>
      </c>
      <c r="BO24" s="418"/>
      <c r="BP24" s="418"/>
      <c r="BQ24" s="418"/>
      <c r="BR24" s="418"/>
      <c r="BS24" s="418"/>
      <c r="BT24" s="418"/>
      <c r="BU24" s="419"/>
      <c r="BV24" s="417">
        <v>10815756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6020</v>
      </c>
      <c r="R25" s="469"/>
      <c r="S25" s="469"/>
      <c r="T25" s="469"/>
      <c r="U25" s="469"/>
      <c r="V25" s="508"/>
      <c r="W25" s="563"/>
      <c r="X25" s="551"/>
      <c r="Y25" s="552"/>
      <c r="Z25" s="467" t="s">
        <v>157</v>
      </c>
      <c r="AA25" s="447"/>
      <c r="AB25" s="447"/>
      <c r="AC25" s="447"/>
      <c r="AD25" s="447"/>
      <c r="AE25" s="447"/>
      <c r="AF25" s="447"/>
      <c r="AG25" s="448"/>
      <c r="AH25" s="468">
        <v>59</v>
      </c>
      <c r="AI25" s="469"/>
      <c r="AJ25" s="469"/>
      <c r="AK25" s="469"/>
      <c r="AL25" s="508"/>
      <c r="AM25" s="468">
        <v>181307</v>
      </c>
      <c r="AN25" s="469"/>
      <c r="AO25" s="469"/>
      <c r="AP25" s="469"/>
      <c r="AQ25" s="469"/>
      <c r="AR25" s="508"/>
      <c r="AS25" s="468">
        <v>3073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1562713</v>
      </c>
      <c r="BO25" s="381"/>
      <c r="BP25" s="381"/>
      <c r="BQ25" s="381"/>
      <c r="BR25" s="381"/>
      <c r="BS25" s="381"/>
      <c r="BT25" s="381"/>
      <c r="BU25" s="382"/>
      <c r="BV25" s="380">
        <v>1449981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5710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2930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2460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2191811</v>
      </c>
      <c r="BO28" s="381"/>
      <c r="BP28" s="381"/>
      <c r="BQ28" s="381"/>
      <c r="BR28" s="381"/>
      <c r="BS28" s="381"/>
      <c r="BT28" s="381"/>
      <c r="BU28" s="382"/>
      <c r="BV28" s="380">
        <v>2589998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14</v>
      </c>
      <c r="M29" s="469"/>
      <c r="N29" s="469"/>
      <c r="O29" s="469"/>
      <c r="P29" s="508"/>
      <c r="Q29" s="468">
        <v>2210</v>
      </c>
      <c r="R29" s="469"/>
      <c r="S29" s="469"/>
      <c r="T29" s="469"/>
      <c r="U29" s="469"/>
      <c r="V29" s="508"/>
      <c r="W29" s="564"/>
      <c r="X29" s="565"/>
      <c r="Y29" s="566"/>
      <c r="Z29" s="467" t="s">
        <v>171</v>
      </c>
      <c r="AA29" s="447"/>
      <c r="AB29" s="447"/>
      <c r="AC29" s="447"/>
      <c r="AD29" s="447"/>
      <c r="AE29" s="447"/>
      <c r="AF29" s="447"/>
      <c r="AG29" s="448"/>
      <c r="AH29" s="468">
        <v>277</v>
      </c>
      <c r="AI29" s="469"/>
      <c r="AJ29" s="469"/>
      <c r="AK29" s="469"/>
      <c r="AL29" s="508"/>
      <c r="AM29" s="468">
        <v>922964</v>
      </c>
      <c r="AN29" s="469"/>
      <c r="AO29" s="469"/>
      <c r="AP29" s="469"/>
      <c r="AQ29" s="469"/>
      <c r="AR29" s="508"/>
      <c r="AS29" s="468">
        <v>3332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215514</v>
      </c>
      <c r="BO29" s="418"/>
      <c r="BP29" s="418"/>
      <c r="BQ29" s="418"/>
      <c r="BR29" s="418"/>
      <c r="BS29" s="418"/>
      <c r="BT29" s="418"/>
      <c r="BU29" s="419"/>
      <c r="BV29" s="417">
        <v>338466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1120536</v>
      </c>
      <c r="BO30" s="587"/>
      <c r="BP30" s="587"/>
      <c r="BQ30" s="587"/>
      <c r="BR30" s="587"/>
      <c r="BS30" s="587"/>
      <c r="BT30" s="587"/>
      <c r="BU30" s="588"/>
      <c r="BV30" s="586">
        <v>1037895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芸北プラモーション</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情報基盤整備事業特別会計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診療所特別会計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豊平病院事業会計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電気事業特別会計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後期高齢者医療広域連合（特別会計）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北広島町農林建公社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農業集落排水事業特別会計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芸北広域環境施設組合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どんぐり財団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IF('各会計、関係団体の財政状況及び健全化判断比率'!B37="","",'各会計、関係団体の財政状況及び健全化判断比率'!B37)</f>
        <v>下水道事業特別会計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広島県市町総合事務組合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どんぐり村</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山県郡西部衛生組合</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さんさん市</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2.95</v>
      </c>
      <c r="G34" s="33">
        <v>2.97</v>
      </c>
      <c r="H34" s="33">
        <v>3.3</v>
      </c>
      <c r="I34" s="33">
        <v>3.16</v>
      </c>
      <c r="J34" s="34">
        <v>3.77</v>
      </c>
      <c r="K34" s="22"/>
      <c r="L34" s="22"/>
      <c r="M34" s="22"/>
      <c r="N34" s="22"/>
      <c r="O34" s="22"/>
      <c r="P34" s="22"/>
    </row>
    <row r="35" spans="1:16" ht="39" customHeight="1">
      <c r="A35" s="22"/>
      <c r="B35" s="35"/>
      <c r="C35" s="1178" t="s">
        <v>531</v>
      </c>
      <c r="D35" s="1179"/>
      <c r="E35" s="1180"/>
      <c r="F35" s="36">
        <v>5.03</v>
      </c>
      <c r="G35" s="37">
        <v>5.72</v>
      </c>
      <c r="H35" s="37">
        <v>5.5</v>
      </c>
      <c r="I35" s="37">
        <v>1.53</v>
      </c>
      <c r="J35" s="38">
        <v>3.24</v>
      </c>
      <c r="K35" s="22"/>
      <c r="L35" s="22"/>
      <c r="M35" s="22"/>
      <c r="N35" s="22"/>
      <c r="O35" s="22"/>
      <c r="P35" s="22"/>
    </row>
    <row r="36" spans="1:16" ht="39" customHeight="1">
      <c r="A36" s="22"/>
      <c r="B36" s="35"/>
      <c r="C36" s="1178" t="s">
        <v>532</v>
      </c>
      <c r="D36" s="1179"/>
      <c r="E36" s="1180"/>
      <c r="F36" s="36">
        <v>1.21</v>
      </c>
      <c r="G36" s="37">
        <v>0.97</v>
      </c>
      <c r="H36" s="37">
        <v>0.49</v>
      </c>
      <c r="I36" s="37">
        <v>0.93</v>
      </c>
      <c r="J36" s="38">
        <v>1.43</v>
      </c>
      <c r="K36" s="22"/>
      <c r="L36" s="22"/>
      <c r="M36" s="22"/>
      <c r="N36" s="22"/>
      <c r="O36" s="22"/>
      <c r="P36" s="22"/>
    </row>
    <row r="37" spans="1:16" ht="39" customHeight="1">
      <c r="A37" s="22"/>
      <c r="B37" s="35"/>
      <c r="C37" s="1178" t="s">
        <v>533</v>
      </c>
      <c r="D37" s="1179"/>
      <c r="E37" s="1180"/>
      <c r="F37" s="36">
        <v>2.78</v>
      </c>
      <c r="G37" s="37">
        <v>1.88</v>
      </c>
      <c r="H37" s="37">
        <v>1.06</v>
      </c>
      <c r="I37" s="37">
        <v>0.79</v>
      </c>
      <c r="J37" s="38">
        <v>0.57999999999999996</v>
      </c>
      <c r="K37" s="22"/>
      <c r="L37" s="22"/>
      <c r="M37" s="22"/>
      <c r="N37" s="22"/>
      <c r="O37" s="22"/>
      <c r="P37" s="22"/>
    </row>
    <row r="38" spans="1:16" ht="39" customHeight="1">
      <c r="A38" s="22"/>
      <c r="B38" s="35"/>
      <c r="C38" s="1178" t="s">
        <v>534</v>
      </c>
      <c r="D38" s="1179"/>
      <c r="E38" s="1180"/>
      <c r="F38" s="36">
        <v>0.22</v>
      </c>
      <c r="G38" s="37">
        <v>0.22</v>
      </c>
      <c r="H38" s="37">
        <v>0.01</v>
      </c>
      <c r="I38" s="37">
        <v>0.37</v>
      </c>
      <c r="J38" s="38">
        <v>0.22</v>
      </c>
      <c r="K38" s="22"/>
      <c r="L38" s="22"/>
      <c r="M38" s="22"/>
      <c r="N38" s="22"/>
      <c r="O38" s="22"/>
      <c r="P38" s="22"/>
    </row>
    <row r="39" spans="1:16" ht="39" customHeight="1">
      <c r="A39" s="22"/>
      <c r="B39" s="35"/>
      <c r="C39" s="1178" t="s">
        <v>535</v>
      </c>
      <c r="D39" s="1179"/>
      <c r="E39" s="1180"/>
      <c r="F39" s="36">
        <v>0.08</v>
      </c>
      <c r="G39" s="37">
        <v>0.03</v>
      </c>
      <c r="H39" s="37">
        <v>0.06</v>
      </c>
      <c r="I39" s="37">
        <v>0.05</v>
      </c>
      <c r="J39" s="38">
        <v>0.2</v>
      </c>
      <c r="K39" s="22"/>
      <c r="L39" s="22"/>
      <c r="M39" s="22"/>
      <c r="N39" s="22"/>
      <c r="O39" s="22"/>
      <c r="P39" s="22"/>
    </row>
    <row r="40" spans="1:16" ht="39" customHeight="1">
      <c r="A40" s="22"/>
      <c r="B40" s="35"/>
      <c r="C40" s="1178" t="s">
        <v>536</v>
      </c>
      <c r="D40" s="1179"/>
      <c r="E40" s="1180"/>
      <c r="F40" s="36">
        <v>0.03</v>
      </c>
      <c r="G40" s="37">
        <v>0.12</v>
      </c>
      <c r="H40" s="37">
        <v>0.11</v>
      </c>
      <c r="I40" s="37">
        <v>0.08</v>
      </c>
      <c r="J40" s="38">
        <v>0.13</v>
      </c>
      <c r="K40" s="22"/>
      <c r="L40" s="22"/>
      <c r="M40" s="22"/>
      <c r="N40" s="22"/>
      <c r="O40" s="22"/>
      <c r="P40" s="22"/>
    </row>
    <row r="41" spans="1:16" ht="39" customHeight="1">
      <c r="A41" s="22"/>
      <c r="B41" s="35"/>
      <c r="C41" s="1178" t="s">
        <v>537</v>
      </c>
      <c r="D41" s="1179"/>
      <c r="E41" s="1180"/>
      <c r="F41" s="36">
        <v>0.05</v>
      </c>
      <c r="G41" s="37">
        <v>0.08</v>
      </c>
      <c r="H41" s="37">
        <v>0.11</v>
      </c>
      <c r="I41" s="37">
        <v>0.12</v>
      </c>
      <c r="J41" s="38">
        <v>0.08</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0.51</v>
      </c>
      <c r="G43" s="42">
        <v>0.18</v>
      </c>
      <c r="H43" s="42">
        <v>0.21</v>
      </c>
      <c r="I43" s="42">
        <v>0.45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2674</v>
      </c>
      <c r="L45" s="60">
        <v>2787</v>
      </c>
      <c r="M45" s="60">
        <v>2709</v>
      </c>
      <c r="N45" s="60">
        <v>2659</v>
      </c>
      <c r="O45" s="61">
        <v>2487</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762</v>
      </c>
      <c r="L48" s="64">
        <v>796</v>
      </c>
      <c r="M48" s="64">
        <v>813</v>
      </c>
      <c r="N48" s="64">
        <v>834</v>
      </c>
      <c r="O48" s="65">
        <v>818</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v>40</v>
      </c>
      <c r="L50" s="64">
        <v>31</v>
      </c>
      <c r="M50" s="64">
        <v>16</v>
      </c>
      <c r="N50" s="64">
        <v>17</v>
      </c>
      <c r="O50" s="65">
        <v>7</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2097</v>
      </c>
      <c r="L52" s="64">
        <v>2203</v>
      </c>
      <c r="M52" s="64">
        <v>2205</v>
      </c>
      <c r="N52" s="64">
        <v>2172</v>
      </c>
      <c r="O52" s="65">
        <v>2086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1380</v>
      </c>
      <c r="L53" s="69">
        <v>1412</v>
      </c>
      <c r="M53" s="69">
        <v>1334</v>
      </c>
      <c r="N53" s="69">
        <v>1340</v>
      </c>
      <c r="O53" s="70">
        <v>1227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18912</v>
      </c>
      <c r="J41" s="83">
        <v>18707</v>
      </c>
      <c r="K41" s="83">
        <v>18377</v>
      </c>
      <c r="L41" s="83">
        <v>18386</v>
      </c>
      <c r="M41" s="84">
        <v>17338</v>
      </c>
    </row>
    <row r="42" spans="2:13" ht="27.75" customHeight="1">
      <c r="B42" s="1204"/>
      <c r="C42" s="1205"/>
      <c r="D42" s="85"/>
      <c r="E42" s="1210" t="s">
        <v>26</v>
      </c>
      <c r="F42" s="1210"/>
      <c r="G42" s="1210"/>
      <c r="H42" s="1211"/>
      <c r="I42" s="86">
        <v>150</v>
      </c>
      <c r="J42" s="87">
        <v>115</v>
      </c>
      <c r="K42" s="87">
        <v>77</v>
      </c>
      <c r="L42" s="87">
        <v>78</v>
      </c>
      <c r="M42" s="88">
        <v>69</v>
      </c>
    </row>
    <row r="43" spans="2:13" ht="27.75" customHeight="1">
      <c r="B43" s="1204"/>
      <c r="C43" s="1205"/>
      <c r="D43" s="85"/>
      <c r="E43" s="1210" t="s">
        <v>27</v>
      </c>
      <c r="F43" s="1210"/>
      <c r="G43" s="1210"/>
      <c r="H43" s="1211"/>
      <c r="I43" s="86">
        <v>9869</v>
      </c>
      <c r="J43" s="87">
        <v>9381</v>
      </c>
      <c r="K43" s="87">
        <v>8959</v>
      </c>
      <c r="L43" s="87">
        <v>8557</v>
      </c>
      <c r="M43" s="88">
        <v>8017</v>
      </c>
    </row>
    <row r="44" spans="2:13" ht="27.75" customHeight="1">
      <c r="B44" s="1204"/>
      <c r="C44" s="1205"/>
      <c r="D44" s="85"/>
      <c r="E44" s="1210" t="s">
        <v>28</v>
      </c>
      <c r="F44" s="1210"/>
      <c r="G44" s="1210"/>
      <c r="H44" s="1211"/>
      <c r="I44" s="86">
        <v>6</v>
      </c>
      <c r="J44" s="87">
        <v>4</v>
      </c>
      <c r="K44" s="87">
        <v>3</v>
      </c>
      <c r="L44" s="87">
        <v>1</v>
      </c>
      <c r="M44" s="88" t="s">
        <v>484</v>
      </c>
    </row>
    <row r="45" spans="2:13" ht="27.75" customHeight="1">
      <c r="B45" s="1204"/>
      <c r="C45" s="1205"/>
      <c r="D45" s="85"/>
      <c r="E45" s="1210" t="s">
        <v>29</v>
      </c>
      <c r="F45" s="1210"/>
      <c r="G45" s="1210"/>
      <c r="H45" s="1211"/>
      <c r="I45" s="86">
        <v>3009</v>
      </c>
      <c r="J45" s="87">
        <v>2999</v>
      </c>
      <c r="K45" s="87">
        <v>2809</v>
      </c>
      <c r="L45" s="87">
        <v>2771</v>
      </c>
      <c r="M45" s="88">
        <v>2798</v>
      </c>
    </row>
    <row r="46" spans="2:13" ht="27.75" customHeight="1">
      <c r="B46" s="1204"/>
      <c r="C46" s="1205"/>
      <c r="D46" s="89"/>
      <c r="E46" s="1210" t="s">
        <v>30</v>
      </c>
      <c r="F46" s="1210"/>
      <c r="G46" s="1210"/>
      <c r="H46" s="1211"/>
      <c r="I46" s="86">
        <v>18</v>
      </c>
      <c r="J46" s="87">
        <v>17</v>
      </c>
      <c r="K46" s="87">
        <v>13</v>
      </c>
      <c r="L46" s="87">
        <v>11</v>
      </c>
      <c r="M46" s="88">
        <v>7</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2592</v>
      </c>
      <c r="J50" s="87">
        <v>2983</v>
      </c>
      <c r="K50" s="87">
        <v>3062</v>
      </c>
      <c r="L50" s="87">
        <v>3330</v>
      </c>
      <c r="M50" s="88">
        <v>2778</v>
      </c>
    </row>
    <row r="51" spans="2:13" ht="27.75" customHeight="1">
      <c r="B51" s="1204"/>
      <c r="C51" s="1205"/>
      <c r="D51" s="85"/>
      <c r="E51" s="1210" t="s">
        <v>36</v>
      </c>
      <c r="F51" s="1210"/>
      <c r="G51" s="1210"/>
      <c r="H51" s="1211"/>
      <c r="I51" s="86">
        <v>122</v>
      </c>
      <c r="J51" s="87">
        <v>101</v>
      </c>
      <c r="K51" s="87">
        <v>80</v>
      </c>
      <c r="L51" s="87">
        <v>63</v>
      </c>
      <c r="M51" s="88">
        <v>59</v>
      </c>
    </row>
    <row r="52" spans="2:13" ht="27.75" customHeight="1">
      <c r="B52" s="1206"/>
      <c r="C52" s="1207"/>
      <c r="D52" s="85"/>
      <c r="E52" s="1210" t="s">
        <v>37</v>
      </c>
      <c r="F52" s="1210"/>
      <c r="G52" s="1210"/>
      <c r="H52" s="1211"/>
      <c r="I52" s="86">
        <v>19384</v>
      </c>
      <c r="J52" s="87">
        <v>19438</v>
      </c>
      <c r="K52" s="87">
        <v>19284</v>
      </c>
      <c r="L52" s="87">
        <v>19362</v>
      </c>
      <c r="M52" s="88">
        <v>18511</v>
      </c>
    </row>
    <row r="53" spans="2:13" ht="27.75" customHeight="1" thickBot="1">
      <c r="B53" s="1217" t="s">
        <v>21</v>
      </c>
      <c r="C53" s="1218"/>
      <c r="D53" s="92"/>
      <c r="E53" s="1219" t="s">
        <v>38</v>
      </c>
      <c r="F53" s="1219"/>
      <c r="G53" s="1219"/>
      <c r="H53" s="1220"/>
      <c r="I53" s="93">
        <v>9865</v>
      </c>
      <c r="J53" s="94">
        <v>8701</v>
      </c>
      <c r="K53" s="94">
        <v>7813</v>
      </c>
      <c r="L53" s="94">
        <v>7050</v>
      </c>
      <c r="M53" s="95">
        <v>6881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M41" sqref="M4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571</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571</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570</v>
      </c>
      <c r="C41" s="248"/>
      <c r="D41" s="248"/>
      <c r="E41" s="248"/>
      <c r="F41" s="248"/>
      <c r="G41" s="248"/>
      <c r="H41" s="248"/>
      <c r="I41" s="248"/>
      <c r="J41" s="248"/>
      <c r="K41" s="248"/>
      <c r="L41" s="248"/>
      <c r="M41" s="248"/>
      <c r="N41" s="248"/>
      <c r="O41" s="248"/>
      <c r="P41" s="249"/>
    </row>
    <row r="42" spans="2:17">
      <c r="B42" s="250"/>
      <c r="C42" s="246"/>
      <c r="D42" s="246"/>
      <c r="E42" s="246"/>
      <c r="F42" s="246"/>
      <c r="G42" s="355" t="s">
        <v>567</v>
      </c>
      <c r="I42" s="354"/>
      <c r="J42" s="354"/>
      <c r="K42" s="354"/>
      <c r="L42" s="246"/>
      <c r="M42" s="246"/>
      <c r="N42" s="246"/>
      <c r="O42" s="246"/>
    </row>
    <row r="43" spans="2:17">
      <c r="B43" s="250"/>
      <c r="C43" s="246"/>
      <c r="D43" s="246"/>
      <c r="E43" s="246"/>
      <c r="F43" s="246"/>
      <c r="G43" s="1221" t="s">
        <v>572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569</v>
      </c>
    </row>
    <row r="50" spans="1:17">
      <c r="B50" s="250"/>
      <c r="C50" s="246"/>
      <c r="D50" s="246"/>
      <c r="E50" s="246"/>
      <c r="F50" s="246"/>
      <c r="G50" s="1230"/>
      <c r="H50" s="1231"/>
      <c r="I50" s="1231"/>
      <c r="J50" s="1232"/>
      <c r="K50" s="347" t="s">
        <v>523</v>
      </c>
      <c r="L50" s="347" t="s">
        <v>524</v>
      </c>
      <c r="M50" s="347" t="s">
        <v>525</v>
      </c>
      <c r="N50" s="347" t="s">
        <v>526</v>
      </c>
      <c r="O50" s="347" t="s">
        <v>527</v>
      </c>
    </row>
    <row r="51" spans="1:17">
      <c r="B51" s="250"/>
      <c r="C51" s="246"/>
      <c r="D51" s="246"/>
      <c r="E51" s="246"/>
      <c r="F51" s="246"/>
      <c r="G51" s="1233" t="s">
        <v>565</v>
      </c>
      <c r="H51" s="1234"/>
      <c r="I51" s="1239" t="s">
        <v>563</v>
      </c>
      <c r="J51" s="1239"/>
      <c r="K51" s="1241"/>
      <c r="L51" s="1241"/>
      <c r="M51" s="1241"/>
      <c r="N51" s="1242">
        <v>88.1</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573</v>
      </c>
      <c r="J53" s="1243"/>
      <c r="K53" s="1250"/>
      <c r="L53" s="1250"/>
      <c r="M53" s="1250"/>
      <c r="N53" s="1252">
        <v>61.9</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564</v>
      </c>
      <c r="H55" s="1245"/>
      <c r="I55" s="1243" t="s">
        <v>563</v>
      </c>
      <c r="J55" s="1243"/>
      <c r="K55" s="1241"/>
      <c r="L55" s="1241"/>
      <c r="M55" s="1241"/>
      <c r="N55" s="1242">
        <v>37.200000000000003</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573</v>
      </c>
      <c r="J57" s="1253"/>
      <c r="K57" s="1250"/>
      <c r="L57" s="1250"/>
      <c r="M57" s="1250"/>
      <c r="N57" s="1252">
        <v>55.8</v>
      </c>
      <c r="O57" s="1250"/>
      <c r="P57" s="363"/>
      <c r="Q57" s="358"/>
    </row>
    <row r="58" spans="1:17" s="357" customFormat="1">
      <c r="A58" s="245"/>
      <c r="B58" s="358"/>
      <c r="C58" s="354"/>
      <c r="D58" s="354"/>
      <c r="E58" s="354"/>
      <c r="F58" s="354"/>
      <c r="G58" s="1248"/>
      <c r="H58" s="1249"/>
      <c r="I58" s="1253"/>
      <c r="J58" s="1253"/>
      <c r="K58" s="1251"/>
      <c r="L58" s="1251"/>
      <c r="M58" s="1251"/>
      <c r="N58" s="1251"/>
      <c r="O58" s="1251"/>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5" t="s">
        <v>567</v>
      </c>
      <c r="I64" s="354"/>
      <c r="J64" s="354"/>
      <c r="K64" s="354"/>
      <c r="L64" s="246"/>
      <c r="M64" s="246"/>
      <c r="N64" s="246"/>
      <c r="O64" s="246"/>
    </row>
    <row r="65" spans="2:30">
      <c r="B65" s="250"/>
      <c r="C65" s="246"/>
      <c r="D65" s="246"/>
      <c r="E65" s="246"/>
      <c r="F65" s="246"/>
      <c r="G65" s="1221" t="s">
        <v>574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566</v>
      </c>
      <c r="I71" s="351"/>
      <c r="J71" s="350"/>
      <c r="K71" s="350"/>
      <c r="L71" s="349"/>
      <c r="M71" s="350"/>
      <c r="N71" s="349"/>
      <c r="O71" s="348"/>
    </row>
    <row r="72" spans="2:30">
      <c r="B72" s="250"/>
      <c r="C72" s="246"/>
      <c r="D72" s="246"/>
      <c r="E72" s="246"/>
      <c r="F72" s="246"/>
      <c r="G72" s="1230"/>
      <c r="H72" s="1231"/>
      <c r="I72" s="1231"/>
      <c r="J72" s="1232"/>
      <c r="K72" s="347" t="s">
        <v>523</v>
      </c>
      <c r="L72" s="347" t="s">
        <v>524</v>
      </c>
      <c r="M72" s="347" t="s">
        <v>525</v>
      </c>
      <c r="N72" s="347" t="s">
        <v>526</v>
      </c>
      <c r="O72" s="347" t="s">
        <v>527</v>
      </c>
    </row>
    <row r="73" spans="2:30">
      <c r="B73" s="250"/>
      <c r="C73" s="246"/>
      <c r="D73" s="246"/>
      <c r="E73" s="246"/>
      <c r="F73" s="246"/>
      <c r="G73" s="1233" t="s">
        <v>565</v>
      </c>
      <c r="H73" s="1234"/>
      <c r="I73" s="1239" t="s">
        <v>563</v>
      </c>
      <c r="J73" s="1239"/>
      <c r="K73" s="1254">
        <v>119.5</v>
      </c>
      <c r="L73" s="1254">
        <v>105.7</v>
      </c>
      <c r="M73" s="1242">
        <v>95.9</v>
      </c>
      <c r="N73" s="1242">
        <v>88.1</v>
      </c>
      <c r="O73" s="1242">
        <v>89.5</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562</v>
      </c>
      <c r="J75" s="1243"/>
      <c r="K75" s="1252">
        <v>17.5</v>
      </c>
      <c r="L75" s="1252">
        <v>17.2</v>
      </c>
      <c r="M75" s="1252">
        <v>16.7</v>
      </c>
      <c r="N75" s="1252">
        <v>16.7</v>
      </c>
      <c r="O75" s="1252">
        <v>16.3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564</v>
      </c>
      <c r="H77" s="1245"/>
      <c r="I77" s="1243" t="s">
        <v>563</v>
      </c>
      <c r="J77" s="1243"/>
      <c r="K77" s="1254">
        <v>72</v>
      </c>
      <c r="L77" s="1254">
        <v>58.8</v>
      </c>
      <c r="M77" s="1242">
        <v>49.7</v>
      </c>
      <c r="N77" s="1242">
        <v>37.200000000000003</v>
      </c>
      <c r="O77" s="1242">
        <v>44.9</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562</v>
      </c>
      <c r="J79" s="1253"/>
      <c r="K79" s="1256">
        <v>13.3</v>
      </c>
      <c r="L79" s="1256">
        <v>12.4</v>
      </c>
      <c r="M79" s="1256">
        <v>11.2</v>
      </c>
      <c r="N79" s="1256">
        <v>10.1</v>
      </c>
      <c r="O79" s="1256">
        <v>9.1</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76528</v>
      </c>
      <c r="E3" s="118"/>
      <c r="F3" s="119">
        <v>79181</v>
      </c>
      <c r="G3" s="120"/>
      <c r="H3" s="121"/>
    </row>
    <row r="4" spans="1:8">
      <c r="A4" s="122"/>
      <c r="B4" s="123"/>
      <c r="C4" s="124"/>
      <c r="D4" s="125">
        <v>28458</v>
      </c>
      <c r="E4" s="126"/>
      <c r="F4" s="127">
        <v>40448</v>
      </c>
      <c r="G4" s="128"/>
      <c r="H4" s="129"/>
    </row>
    <row r="5" spans="1:8">
      <c r="A5" s="110" t="s">
        <v>517</v>
      </c>
      <c r="B5" s="115"/>
      <c r="C5" s="116"/>
      <c r="D5" s="117">
        <v>163419</v>
      </c>
      <c r="E5" s="118"/>
      <c r="F5" s="119">
        <v>118124</v>
      </c>
      <c r="G5" s="120"/>
      <c r="H5" s="121"/>
    </row>
    <row r="6" spans="1:8">
      <c r="A6" s="122"/>
      <c r="B6" s="123"/>
      <c r="C6" s="124"/>
      <c r="D6" s="125">
        <v>52302</v>
      </c>
      <c r="E6" s="126"/>
      <c r="F6" s="127">
        <v>54614</v>
      </c>
      <c r="G6" s="128"/>
      <c r="H6" s="129"/>
    </row>
    <row r="7" spans="1:8">
      <c r="A7" s="110" t="s">
        <v>518</v>
      </c>
      <c r="B7" s="115"/>
      <c r="C7" s="116"/>
      <c r="D7" s="117">
        <v>107610</v>
      </c>
      <c r="E7" s="118"/>
      <c r="F7" s="119">
        <v>101693</v>
      </c>
      <c r="G7" s="120"/>
      <c r="H7" s="121"/>
    </row>
    <row r="8" spans="1:8">
      <c r="A8" s="122"/>
      <c r="B8" s="123"/>
      <c r="C8" s="124"/>
      <c r="D8" s="125">
        <v>68367</v>
      </c>
      <c r="E8" s="126"/>
      <c r="F8" s="127">
        <v>51066</v>
      </c>
      <c r="G8" s="128"/>
      <c r="H8" s="129"/>
    </row>
    <row r="9" spans="1:8">
      <c r="A9" s="110" t="s">
        <v>519</v>
      </c>
      <c r="B9" s="115"/>
      <c r="C9" s="116"/>
      <c r="D9" s="117">
        <v>134744</v>
      </c>
      <c r="E9" s="118"/>
      <c r="F9" s="119">
        <v>96635</v>
      </c>
      <c r="G9" s="120"/>
      <c r="H9" s="121"/>
    </row>
    <row r="10" spans="1:8">
      <c r="A10" s="122"/>
      <c r="B10" s="123"/>
      <c r="C10" s="124"/>
      <c r="D10" s="125">
        <v>77639</v>
      </c>
      <c r="E10" s="126"/>
      <c r="F10" s="127">
        <v>44408</v>
      </c>
      <c r="G10" s="128"/>
      <c r="H10" s="129"/>
    </row>
    <row r="11" spans="1:8">
      <c r="A11" s="110" t="s">
        <v>520</v>
      </c>
      <c r="B11" s="115"/>
      <c r="C11" s="116"/>
      <c r="D11" s="117">
        <v>35039</v>
      </c>
      <c r="E11" s="118"/>
      <c r="F11" s="119">
        <v>115123</v>
      </c>
      <c r="G11" s="120"/>
      <c r="H11" s="121"/>
    </row>
    <row r="12" spans="1:8">
      <c r="A12" s="122"/>
      <c r="B12" s="123"/>
      <c r="C12" s="130"/>
      <c r="D12" s="125">
        <v>23714</v>
      </c>
      <c r="E12" s="126"/>
      <c r="F12" s="127">
        <v>46026</v>
      </c>
      <c r="G12" s="128"/>
      <c r="H12" s="129"/>
    </row>
    <row r="13" spans="1:8">
      <c r="A13" s="110"/>
      <c r="B13" s="115"/>
      <c r="C13" s="131"/>
      <c r="D13" s="132">
        <v>103468</v>
      </c>
      <c r="E13" s="133"/>
      <c r="F13" s="134">
        <v>102151</v>
      </c>
      <c r="G13" s="135"/>
      <c r="H13" s="121"/>
    </row>
    <row r="14" spans="1:8">
      <c r="A14" s="122"/>
      <c r="B14" s="123"/>
      <c r="C14" s="124"/>
      <c r="D14" s="125">
        <v>50096</v>
      </c>
      <c r="E14" s="126"/>
      <c r="F14" s="127">
        <v>47312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5.26</v>
      </c>
      <c r="C19" s="136">
        <f>ROUND(VALUE(SUBSTITUTE(実質収支比率等に係る経年分析!G$48,"▲","-")),2)</f>
        <v>5.81</v>
      </c>
      <c r="D19" s="136">
        <f>ROUND(VALUE(SUBSTITUTE(実質収支比率等に係る経年分析!H$48,"▲","-")),2)</f>
        <v>5.65</v>
      </c>
      <c r="E19" s="136">
        <f>ROUND(VALUE(SUBSTITUTE(実質収支比率等に係る経年分析!I$48,"▲","-")),2)</f>
        <v>1.67</v>
      </c>
      <c r="F19" s="136">
        <f>ROUND(VALUE(SUBSTITUTE(実質収支比率等に係る経年分析!J$48,"▲","-")),2)</f>
        <v>3.25</v>
      </c>
    </row>
    <row r="20" spans="1:11">
      <c r="A20" s="136" t="s">
        <v>43</v>
      </c>
      <c r="B20" s="136">
        <f>ROUND(VALUE(SUBSTITUTE(実質収支比率等に係る経年分析!F$47,"▲","-")),2)</f>
        <v>16.09</v>
      </c>
      <c r="C20" s="136">
        <f>ROUND(VALUE(SUBSTITUTE(実質収支比率等に係る経年分析!G$47,"▲","-")),2)</f>
        <v>19.3</v>
      </c>
      <c r="D20" s="136">
        <f>ROUND(VALUE(SUBSTITUTE(実質収支比率等に係る経年分析!H$47,"▲","-")),2)</f>
        <v>22.41</v>
      </c>
      <c r="E20" s="136">
        <f>ROUND(VALUE(SUBSTITUTE(実質収支比率等に係る経年分析!I$47,"▲","-")),2)</f>
        <v>25.58</v>
      </c>
      <c r="F20" s="136">
        <f>ROUND(VALUE(SUBSTITUTE(実質収支比率等に係る経年分析!J$47,"▲","-")),2)</f>
        <v>22.53</v>
      </c>
    </row>
    <row r="21" spans="1:11">
      <c r="A21" s="136" t="s">
        <v>44</v>
      </c>
      <c r="B21" s="136">
        <f>IF(ISNUMBER(VALUE(SUBSTITUTE(実質収支比率等に係る経年分析!F$49,"▲","-"))),ROUND(VALUE(SUBSTITUTE(実質収支比率等に係る経年分析!F$49,"▲","-")),2),NA())</f>
        <v>2.86</v>
      </c>
      <c r="C21" s="136">
        <f>IF(ISNUMBER(VALUE(SUBSTITUTE(実質収支比率等に係る経年分析!G$49,"▲","-"))),ROUND(VALUE(SUBSTITUTE(実質収支比率等に係る経年分析!G$49,"▲","-")),2),NA())</f>
        <v>3.95</v>
      </c>
      <c r="D21" s="136">
        <f>IF(ISNUMBER(VALUE(SUBSTITUTE(実質収支比率等に係る経年分析!H$49,"▲","-"))),ROUND(VALUE(SUBSTITUTE(実質収支比率等に係る経年分析!H$49,"▲","-")),2),NA())</f>
        <v>2.75</v>
      </c>
      <c r="E21" s="136">
        <f>IF(ISNUMBER(VALUE(SUBSTITUTE(実質収支比率等に係る経年分析!I$49,"▲","-"))),ROUND(VALUE(SUBSTITUTE(実質収支比率等に係る経年分析!I$49,"▲","-")),2),NA())</f>
        <v>-1.23</v>
      </c>
      <c r="F21" s="136">
        <f>IF(ISNUMBER(VALUE(SUBSTITUTE(実質収支比率等に係る経年分析!J$49,"▲","-"))),ROUND(VALUE(SUBSTITUTE(実質収支比率等に係る経年分析!J$49,"▲","-")),2),NA())</f>
        <v>-2.59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電気事業特別会計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豊平病院事業会計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2097</v>
      </c>
      <c r="E42" s="138"/>
      <c r="F42" s="138"/>
      <c r="G42" s="138">
        <f>'実質公債費比率（分子）の構造'!L$52</f>
        <v>2203</v>
      </c>
      <c r="H42" s="138"/>
      <c r="I42" s="138"/>
      <c r="J42" s="138">
        <f>'実質公債費比率（分子）の構造'!M$52</f>
        <v>2205</v>
      </c>
      <c r="K42" s="138"/>
      <c r="L42" s="138"/>
      <c r="M42" s="138">
        <f>'実質公債費比率（分子）の構造'!N$52</f>
        <v>2172</v>
      </c>
      <c r="N42" s="138"/>
      <c r="O42" s="138"/>
      <c r="P42" s="138">
        <f>'実質公債費比率（分子）の構造'!O$52</f>
        <v>2086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40</v>
      </c>
      <c r="C44" s="138"/>
      <c r="D44" s="138"/>
      <c r="E44" s="138">
        <f>'実質公債費比率（分子）の構造'!L$50</f>
        <v>31</v>
      </c>
      <c r="F44" s="138"/>
      <c r="G44" s="138"/>
      <c r="H44" s="138">
        <f>'実質公債費比率（分子）の構造'!M$50</f>
        <v>16</v>
      </c>
      <c r="I44" s="138"/>
      <c r="J44" s="138"/>
      <c r="K44" s="138">
        <f>'実質公債費比率（分子）の構造'!N$50</f>
        <v>17</v>
      </c>
      <c r="L44" s="138"/>
      <c r="M44" s="138"/>
      <c r="N44" s="138">
        <f>'実質公債費比率（分子）の構造'!O$50</f>
        <v>7</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762</v>
      </c>
      <c r="C46" s="138"/>
      <c r="D46" s="138"/>
      <c r="E46" s="138">
        <f>'実質公債費比率（分子）の構造'!L$48</f>
        <v>796</v>
      </c>
      <c r="F46" s="138"/>
      <c r="G46" s="138"/>
      <c r="H46" s="138">
        <f>'実質公債費比率（分子）の構造'!M$48</f>
        <v>813</v>
      </c>
      <c r="I46" s="138"/>
      <c r="J46" s="138"/>
      <c r="K46" s="138">
        <f>'実質公債費比率（分子）の構造'!N$48</f>
        <v>834</v>
      </c>
      <c r="L46" s="138"/>
      <c r="M46" s="138"/>
      <c r="N46" s="138">
        <f>'実質公債費比率（分子）の構造'!O$48</f>
        <v>818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2674</v>
      </c>
      <c r="C49" s="138"/>
      <c r="D49" s="138"/>
      <c r="E49" s="138">
        <f>'実質公債費比率（分子）の構造'!L$45</f>
        <v>2787</v>
      </c>
      <c r="F49" s="138"/>
      <c r="G49" s="138"/>
      <c r="H49" s="138">
        <f>'実質公債費比率（分子）の構造'!M$45</f>
        <v>2709</v>
      </c>
      <c r="I49" s="138"/>
      <c r="J49" s="138"/>
      <c r="K49" s="138">
        <f>'実質公債費比率（分子）の構造'!N$45</f>
        <v>2659</v>
      </c>
      <c r="L49" s="138"/>
      <c r="M49" s="138"/>
      <c r="N49" s="138">
        <f>'実質公債費比率（分子）の構造'!O$45</f>
        <v>2487</v>
      </c>
      <c r="O49" s="138"/>
      <c r="P49" s="138"/>
    </row>
    <row r="50" spans="1:16">
      <c r="A50" s="138" t="s">
        <v>59</v>
      </c>
      <c r="B50" s="138" t="e">
        <f>NA()</f>
        <v>#N/A</v>
      </c>
      <c r="C50" s="138">
        <f>IF(ISNUMBER('実質公債費比率（分子）の構造'!K$53),'実質公債費比率（分子）の構造'!K$53,NA())</f>
        <v>1380</v>
      </c>
      <c r="D50" s="138" t="e">
        <f>NA()</f>
        <v>#N/A</v>
      </c>
      <c r="E50" s="138" t="e">
        <f>NA()</f>
        <v>#N/A</v>
      </c>
      <c r="F50" s="138">
        <f>IF(ISNUMBER('実質公債費比率（分子）の構造'!L$53),'実質公債費比率（分子）の構造'!L$53,NA())</f>
        <v>1412</v>
      </c>
      <c r="G50" s="138" t="e">
        <f>NA()</f>
        <v>#N/A</v>
      </c>
      <c r="H50" s="138" t="e">
        <f>NA()</f>
        <v>#N/A</v>
      </c>
      <c r="I50" s="138">
        <f>IF(ISNUMBER('実質公債費比率（分子）の構造'!M$53),'実質公債費比率（分子）の構造'!M$53,NA())</f>
        <v>1334</v>
      </c>
      <c r="J50" s="138" t="e">
        <f>NA()</f>
        <v>#N/A</v>
      </c>
      <c r="K50" s="138" t="e">
        <f>NA()</f>
        <v>#N/A</v>
      </c>
      <c r="L50" s="138">
        <f>IF(ISNUMBER('実質公債費比率（分子）の構造'!N$53),'実質公債費比率（分子）の構造'!N$53,NA())</f>
        <v>1340</v>
      </c>
      <c r="M50" s="138" t="e">
        <f>NA()</f>
        <v>#N/A</v>
      </c>
      <c r="N50" s="138" t="e">
        <f>NA()</f>
        <v>#N/A</v>
      </c>
      <c r="O50" s="138">
        <f>IF(ISNUMBER('実質公債費比率（分子）の構造'!O$53),'実質公債費比率（分子）の構造'!O$53,NA())</f>
        <v>1227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19384</v>
      </c>
      <c r="E56" s="137"/>
      <c r="F56" s="137"/>
      <c r="G56" s="137">
        <f>'将来負担比率（分子）の構造'!J$52</f>
        <v>19438</v>
      </c>
      <c r="H56" s="137"/>
      <c r="I56" s="137"/>
      <c r="J56" s="137">
        <f>'将来負担比率（分子）の構造'!K$52</f>
        <v>19284</v>
      </c>
      <c r="K56" s="137"/>
      <c r="L56" s="137"/>
      <c r="M56" s="137">
        <f>'将来負担比率（分子）の構造'!L$52</f>
        <v>19362</v>
      </c>
      <c r="N56" s="137"/>
      <c r="O56" s="137"/>
      <c r="P56" s="137">
        <f>'将来負担比率（分子）の構造'!M$52</f>
        <v>18511</v>
      </c>
    </row>
    <row r="57" spans="1:16">
      <c r="A57" s="137" t="s">
        <v>36</v>
      </c>
      <c r="B57" s="137"/>
      <c r="C57" s="137"/>
      <c r="D57" s="137">
        <f>'将来負担比率（分子）の構造'!I$51</f>
        <v>122</v>
      </c>
      <c r="E57" s="137"/>
      <c r="F57" s="137"/>
      <c r="G57" s="137">
        <f>'将来負担比率（分子）の構造'!J$51</f>
        <v>101</v>
      </c>
      <c r="H57" s="137"/>
      <c r="I57" s="137"/>
      <c r="J57" s="137">
        <f>'将来負担比率（分子）の構造'!K$51</f>
        <v>80</v>
      </c>
      <c r="K57" s="137"/>
      <c r="L57" s="137"/>
      <c r="M57" s="137">
        <f>'将来負担比率（分子）の構造'!L$51</f>
        <v>63</v>
      </c>
      <c r="N57" s="137"/>
      <c r="O57" s="137"/>
      <c r="P57" s="137">
        <f>'将来負担比率（分子）の構造'!M$51</f>
        <v>59</v>
      </c>
    </row>
    <row r="58" spans="1:16">
      <c r="A58" s="137" t="s">
        <v>35</v>
      </c>
      <c r="B58" s="137"/>
      <c r="C58" s="137"/>
      <c r="D58" s="137">
        <f>'将来負担比率（分子）の構造'!I$50</f>
        <v>2592</v>
      </c>
      <c r="E58" s="137"/>
      <c r="F58" s="137"/>
      <c r="G58" s="137">
        <f>'将来負担比率（分子）の構造'!J$50</f>
        <v>2983</v>
      </c>
      <c r="H58" s="137"/>
      <c r="I58" s="137"/>
      <c r="J58" s="137">
        <f>'将来負担比率（分子）の構造'!K$50</f>
        <v>3062</v>
      </c>
      <c r="K58" s="137"/>
      <c r="L58" s="137"/>
      <c r="M58" s="137">
        <f>'将来負担比率（分子）の構造'!L$50</f>
        <v>3330</v>
      </c>
      <c r="N58" s="137"/>
      <c r="O58" s="137"/>
      <c r="P58" s="137">
        <f>'将来負担比率（分子）の構造'!M$50</f>
        <v>2778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v>
      </c>
      <c r="C61" s="137"/>
      <c r="D61" s="137"/>
      <c r="E61" s="137">
        <f>'将来負担比率（分子）の構造'!J$46</f>
        <v>17</v>
      </c>
      <c r="F61" s="137"/>
      <c r="G61" s="137"/>
      <c r="H61" s="137">
        <f>'将来負担比率（分子）の構造'!K$46</f>
        <v>13</v>
      </c>
      <c r="I61" s="137"/>
      <c r="J61" s="137"/>
      <c r="K61" s="137">
        <f>'将来負担比率（分子）の構造'!L$46</f>
        <v>11</v>
      </c>
      <c r="L61" s="137"/>
      <c r="M61" s="137"/>
      <c r="N61" s="137">
        <f>'将来負担比率（分子）の構造'!M$46</f>
        <v>7</v>
      </c>
      <c r="O61" s="137"/>
      <c r="P61" s="137"/>
    </row>
    <row r="62" spans="1:16">
      <c r="A62" s="137" t="s">
        <v>29</v>
      </c>
      <c r="B62" s="137">
        <f>'将来負担比率（分子）の構造'!I$45</f>
        <v>3009</v>
      </c>
      <c r="C62" s="137"/>
      <c r="D62" s="137"/>
      <c r="E62" s="137">
        <f>'将来負担比率（分子）の構造'!J$45</f>
        <v>2999</v>
      </c>
      <c r="F62" s="137"/>
      <c r="G62" s="137"/>
      <c r="H62" s="137">
        <f>'将来負担比率（分子）の構造'!K$45</f>
        <v>2809</v>
      </c>
      <c r="I62" s="137"/>
      <c r="J62" s="137"/>
      <c r="K62" s="137">
        <f>'将来負担比率（分子）の構造'!L$45</f>
        <v>2771</v>
      </c>
      <c r="L62" s="137"/>
      <c r="M62" s="137"/>
      <c r="N62" s="137">
        <f>'将来負担比率（分子）の構造'!M$45</f>
        <v>2798</v>
      </c>
      <c r="O62" s="137"/>
      <c r="P62" s="137"/>
    </row>
    <row r="63" spans="1:16">
      <c r="A63" s="137" t="s">
        <v>28</v>
      </c>
      <c r="B63" s="137">
        <f>'将来負担比率（分子）の構造'!I$44</f>
        <v>6</v>
      </c>
      <c r="C63" s="137"/>
      <c r="D63" s="137"/>
      <c r="E63" s="137">
        <f>'将来負担比率（分子）の構造'!J$44</f>
        <v>4</v>
      </c>
      <c r="F63" s="137"/>
      <c r="G63" s="137"/>
      <c r="H63" s="137">
        <f>'将来負担比率（分子）の構造'!K$44</f>
        <v>3</v>
      </c>
      <c r="I63" s="137"/>
      <c r="J63" s="137"/>
      <c r="K63" s="137">
        <f>'将来負担比率（分子）の構造'!L$44</f>
        <v>1</v>
      </c>
      <c r="L63" s="137"/>
      <c r="M63" s="137"/>
      <c r="N63" s="137" t="str">
        <f>'将来負担比率（分子）の構造'!M$44</f>
        <v>-</v>
      </c>
      <c r="O63" s="137"/>
      <c r="P63" s="137"/>
    </row>
    <row r="64" spans="1:16">
      <c r="A64" s="137" t="s">
        <v>27</v>
      </c>
      <c r="B64" s="137">
        <f>'将来負担比率（分子）の構造'!I$43</f>
        <v>9869</v>
      </c>
      <c r="C64" s="137"/>
      <c r="D64" s="137"/>
      <c r="E64" s="137">
        <f>'将来負担比率（分子）の構造'!J$43</f>
        <v>9381</v>
      </c>
      <c r="F64" s="137"/>
      <c r="G64" s="137"/>
      <c r="H64" s="137">
        <f>'将来負担比率（分子）の構造'!K$43</f>
        <v>8959</v>
      </c>
      <c r="I64" s="137"/>
      <c r="J64" s="137"/>
      <c r="K64" s="137">
        <f>'将来負担比率（分子）の構造'!L$43</f>
        <v>8557</v>
      </c>
      <c r="L64" s="137"/>
      <c r="M64" s="137"/>
      <c r="N64" s="137">
        <f>'将来負担比率（分子）の構造'!M$43</f>
        <v>8017</v>
      </c>
      <c r="O64" s="137"/>
      <c r="P64" s="137"/>
    </row>
    <row r="65" spans="1:16">
      <c r="A65" s="137" t="s">
        <v>26</v>
      </c>
      <c r="B65" s="137">
        <f>'将来負担比率（分子）の構造'!I$42</f>
        <v>150</v>
      </c>
      <c r="C65" s="137"/>
      <c r="D65" s="137"/>
      <c r="E65" s="137">
        <f>'将来負担比率（分子）の構造'!J$42</f>
        <v>115</v>
      </c>
      <c r="F65" s="137"/>
      <c r="G65" s="137"/>
      <c r="H65" s="137">
        <f>'将来負担比率（分子）の構造'!K$42</f>
        <v>77</v>
      </c>
      <c r="I65" s="137"/>
      <c r="J65" s="137"/>
      <c r="K65" s="137">
        <f>'将来負担比率（分子）の構造'!L$42</f>
        <v>78</v>
      </c>
      <c r="L65" s="137"/>
      <c r="M65" s="137"/>
      <c r="N65" s="137">
        <f>'将来負担比率（分子）の構造'!M$42</f>
        <v>69</v>
      </c>
      <c r="O65" s="137"/>
      <c r="P65" s="137"/>
    </row>
    <row r="66" spans="1:16">
      <c r="A66" s="137" t="s">
        <v>25</v>
      </c>
      <c r="B66" s="137">
        <f>'将来負担比率（分子）の構造'!I$41</f>
        <v>18912</v>
      </c>
      <c r="C66" s="137"/>
      <c r="D66" s="137"/>
      <c r="E66" s="137">
        <f>'将来負担比率（分子）の構造'!J$41</f>
        <v>18707</v>
      </c>
      <c r="F66" s="137"/>
      <c r="G66" s="137"/>
      <c r="H66" s="137">
        <f>'将来負担比率（分子）の構造'!K$41</f>
        <v>18377</v>
      </c>
      <c r="I66" s="137"/>
      <c r="J66" s="137"/>
      <c r="K66" s="137">
        <f>'将来負担比率（分子）の構造'!L$41</f>
        <v>18386</v>
      </c>
      <c r="L66" s="137"/>
      <c r="M66" s="137"/>
      <c r="N66" s="137">
        <f>'将来負担比率（分子）の構造'!M$41</f>
        <v>17338</v>
      </c>
      <c r="O66" s="137"/>
      <c r="P66" s="137"/>
    </row>
    <row r="67" spans="1:16">
      <c r="A67" s="137" t="s">
        <v>63</v>
      </c>
      <c r="B67" s="137" t="e">
        <f>NA()</f>
        <v>#N/A</v>
      </c>
      <c r="C67" s="137">
        <f>IF(ISNUMBER('将来負担比率（分子）の構造'!I$53), IF('将来負担比率（分子）の構造'!I$53 &lt; 0, 0, '将来負担比率（分子）の構造'!I$53), NA())</f>
        <v>9865</v>
      </c>
      <c r="D67" s="137" t="e">
        <f>NA()</f>
        <v>#N/A</v>
      </c>
      <c r="E67" s="137" t="e">
        <f>NA()</f>
        <v>#N/A</v>
      </c>
      <c r="F67" s="137">
        <f>IF(ISNUMBER('将来負担比率（分子）の構造'!J$53), IF('将来負担比率（分子）の構造'!J$53 &lt; 0, 0, '将来負担比率（分子）の構造'!J$53), NA())</f>
        <v>8701</v>
      </c>
      <c r="G67" s="137" t="e">
        <f>NA()</f>
        <v>#N/A</v>
      </c>
      <c r="H67" s="137" t="e">
        <f>NA()</f>
        <v>#N/A</v>
      </c>
      <c r="I67" s="137">
        <f>IF(ISNUMBER('将来負担比率（分子）の構造'!K$53), IF('将来負担比率（分子）の構造'!K$53 &lt; 0, 0, '将来負担比率（分子）の構造'!K$53), NA())</f>
        <v>7813</v>
      </c>
      <c r="J67" s="137" t="e">
        <f>NA()</f>
        <v>#N/A</v>
      </c>
      <c r="K67" s="137" t="e">
        <f>NA()</f>
        <v>#N/A</v>
      </c>
      <c r="L67" s="137">
        <f>IF(ISNUMBER('将来負担比率（分子）の構造'!L$53), IF('将来負担比率（分子）の構造'!L$53 &lt; 0, 0, '将来負担比率（分子）の構造'!L$53), NA())</f>
        <v>7050</v>
      </c>
      <c r="M67" s="137" t="e">
        <f>NA()</f>
        <v>#N/A</v>
      </c>
      <c r="N67" s="137" t="e">
        <f>NA()</f>
        <v>#N/A</v>
      </c>
      <c r="O67" s="137">
        <f>IF(ISNUMBER('将来負担比率（分子）の構造'!M$53), IF('将来負担比率（分子）の構造'!M$53 &lt; 0, 0, '将来負担比率（分子）の構造'!M$53), NA())</f>
        <v>6881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2787787</v>
      </c>
      <c r="S5" s="615"/>
      <c r="T5" s="615"/>
      <c r="U5" s="615"/>
      <c r="V5" s="615"/>
      <c r="W5" s="615"/>
      <c r="X5" s="615"/>
      <c r="Y5" s="616"/>
      <c r="Z5" s="617">
        <v>17.8</v>
      </c>
      <c r="AA5" s="617"/>
      <c r="AB5" s="617"/>
      <c r="AC5" s="617"/>
      <c r="AD5" s="618">
        <v>2787787</v>
      </c>
      <c r="AE5" s="618"/>
      <c r="AF5" s="618"/>
      <c r="AG5" s="618"/>
      <c r="AH5" s="618"/>
      <c r="AI5" s="618"/>
      <c r="AJ5" s="618"/>
      <c r="AK5" s="618"/>
      <c r="AL5" s="619">
        <v>29.9</v>
      </c>
      <c r="AM5" s="620"/>
      <c r="AN5" s="620"/>
      <c r="AO5" s="621"/>
      <c r="AP5" s="611" t="s">
        <v>210</v>
      </c>
      <c r="AQ5" s="612"/>
      <c r="AR5" s="612"/>
      <c r="AS5" s="612"/>
      <c r="AT5" s="612"/>
      <c r="AU5" s="612"/>
      <c r="AV5" s="612"/>
      <c r="AW5" s="612"/>
      <c r="AX5" s="612"/>
      <c r="AY5" s="612"/>
      <c r="AZ5" s="612"/>
      <c r="BA5" s="612"/>
      <c r="BB5" s="612"/>
      <c r="BC5" s="612"/>
      <c r="BD5" s="612"/>
      <c r="BE5" s="612"/>
      <c r="BF5" s="613"/>
      <c r="BG5" s="625">
        <v>2779495</v>
      </c>
      <c r="BH5" s="626"/>
      <c r="BI5" s="626"/>
      <c r="BJ5" s="626"/>
      <c r="BK5" s="626"/>
      <c r="BL5" s="626"/>
      <c r="BM5" s="626"/>
      <c r="BN5" s="627"/>
      <c r="BO5" s="628">
        <v>99.7</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225747</v>
      </c>
      <c r="S6" s="626"/>
      <c r="T6" s="626"/>
      <c r="U6" s="626"/>
      <c r="V6" s="626"/>
      <c r="W6" s="626"/>
      <c r="X6" s="626"/>
      <c r="Y6" s="627"/>
      <c r="Z6" s="628">
        <v>1.4</v>
      </c>
      <c r="AA6" s="628"/>
      <c r="AB6" s="628"/>
      <c r="AC6" s="628"/>
      <c r="AD6" s="629">
        <v>225747</v>
      </c>
      <c r="AE6" s="629"/>
      <c r="AF6" s="629"/>
      <c r="AG6" s="629"/>
      <c r="AH6" s="629"/>
      <c r="AI6" s="629"/>
      <c r="AJ6" s="629"/>
      <c r="AK6" s="629"/>
      <c r="AL6" s="630">
        <v>2.4</v>
      </c>
      <c r="AM6" s="631"/>
      <c r="AN6" s="631"/>
      <c r="AO6" s="632"/>
      <c r="AP6" s="622" t="s">
        <v>216</v>
      </c>
      <c r="AQ6" s="623"/>
      <c r="AR6" s="623"/>
      <c r="AS6" s="623"/>
      <c r="AT6" s="623"/>
      <c r="AU6" s="623"/>
      <c r="AV6" s="623"/>
      <c r="AW6" s="623"/>
      <c r="AX6" s="623"/>
      <c r="AY6" s="623"/>
      <c r="AZ6" s="623"/>
      <c r="BA6" s="623"/>
      <c r="BB6" s="623"/>
      <c r="BC6" s="623"/>
      <c r="BD6" s="623"/>
      <c r="BE6" s="623"/>
      <c r="BF6" s="624"/>
      <c r="BG6" s="625">
        <v>2779495</v>
      </c>
      <c r="BH6" s="626"/>
      <c r="BI6" s="626"/>
      <c r="BJ6" s="626"/>
      <c r="BK6" s="626"/>
      <c r="BL6" s="626"/>
      <c r="BM6" s="626"/>
      <c r="BN6" s="627"/>
      <c r="BO6" s="628">
        <v>99.7</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111555</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111531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2060</v>
      </c>
      <c r="S7" s="626"/>
      <c r="T7" s="626"/>
      <c r="U7" s="626"/>
      <c r="V7" s="626"/>
      <c r="W7" s="626"/>
      <c r="X7" s="626"/>
      <c r="Y7" s="627"/>
      <c r="Z7" s="628">
        <v>0</v>
      </c>
      <c r="AA7" s="628"/>
      <c r="AB7" s="628"/>
      <c r="AC7" s="628"/>
      <c r="AD7" s="629">
        <v>2060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981948</v>
      </c>
      <c r="BH7" s="626"/>
      <c r="BI7" s="626"/>
      <c r="BJ7" s="626"/>
      <c r="BK7" s="626"/>
      <c r="BL7" s="626"/>
      <c r="BM7" s="626"/>
      <c r="BN7" s="627"/>
      <c r="BO7" s="628">
        <v>35.200000000000003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2845788</v>
      </c>
      <c r="CS7" s="626"/>
      <c r="CT7" s="626"/>
      <c r="CU7" s="626"/>
      <c r="CV7" s="626"/>
      <c r="CW7" s="626"/>
      <c r="CX7" s="626"/>
      <c r="CY7" s="627"/>
      <c r="CZ7" s="628">
        <v>18.600000000000001</v>
      </c>
      <c r="DA7" s="628"/>
      <c r="DB7" s="628"/>
      <c r="DC7" s="628"/>
      <c r="DD7" s="634">
        <v>44262</v>
      </c>
      <c r="DE7" s="626"/>
      <c r="DF7" s="626"/>
      <c r="DG7" s="626"/>
      <c r="DH7" s="626"/>
      <c r="DI7" s="626"/>
      <c r="DJ7" s="626"/>
      <c r="DK7" s="626"/>
      <c r="DL7" s="626"/>
      <c r="DM7" s="626"/>
      <c r="DN7" s="626"/>
      <c r="DO7" s="626"/>
      <c r="DP7" s="627"/>
      <c r="DQ7" s="634">
        <v>1757725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6609</v>
      </c>
      <c r="S8" s="626"/>
      <c r="T8" s="626"/>
      <c r="U8" s="626"/>
      <c r="V8" s="626"/>
      <c r="W8" s="626"/>
      <c r="X8" s="626"/>
      <c r="Y8" s="627"/>
      <c r="Z8" s="628">
        <v>0</v>
      </c>
      <c r="AA8" s="628"/>
      <c r="AB8" s="628"/>
      <c r="AC8" s="628"/>
      <c r="AD8" s="629">
        <v>6609</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32118</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3514397</v>
      </c>
      <c r="CS8" s="626"/>
      <c r="CT8" s="626"/>
      <c r="CU8" s="626"/>
      <c r="CV8" s="626"/>
      <c r="CW8" s="626"/>
      <c r="CX8" s="626"/>
      <c r="CY8" s="627"/>
      <c r="CZ8" s="628">
        <v>23</v>
      </c>
      <c r="DA8" s="628"/>
      <c r="DB8" s="628"/>
      <c r="DC8" s="628"/>
      <c r="DD8" s="634" t="s">
        <v>211</v>
      </c>
      <c r="DE8" s="626"/>
      <c r="DF8" s="626"/>
      <c r="DG8" s="626"/>
      <c r="DH8" s="626"/>
      <c r="DI8" s="626"/>
      <c r="DJ8" s="626"/>
      <c r="DK8" s="626"/>
      <c r="DL8" s="626"/>
      <c r="DM8" s="626"/>
      <c r="DN8" s="626"/>
      <c r="DO8" s="626"/>
      <c r="DP8" s="627"/>
      <c r="DQ8" s="634">
        <v>2071882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3605</v>
      </c>
      <c r="S9" s="626"/>
      <c r="T9" s="626"/>
      <c r="U9" s="626"/>
      <c r="V9" s="626"/>
      <c r="W9" s="626"/>
      <c r="X9" s="626"/>
      <c r="Y9" s="627"/>
      <c r="Z9" s="628">
        <v>0</v>
      </c>
      <c r="AA9" s="628"/>
      <c r="AB9" s="628"/>
      <c r="AC9" s="628"/>
      <c r="AD9" s="629">
        <v>3605</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665322</v>
      </c>
      <c r="BH9" s="626"/>
      <c r="BI9" s="626"/>
      <c r="BJ9" s="626"/>
      <c r="BK9" s="626"/>
      <c r="BL9" s="626"/>
      <c r="BM9" s="626"/>
      <c r="BN9" s="627"/>
      <c r="BO9" s="628">
        <v>23.9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1174655</v>
      </c>
      <c r="CS9" s="626"/>
      <c r="CT9" s="626"/>
      <c r="CU9" s="626"/>
      <c r="CV9" s="626"/>
      <c r="CW9" s="626"/>
      <c r="CX9" s="626"/>
      <c r="CY9" s="627"/>
      <c r="CZ9" s="628">
        <v>7.7</v>
      </c>
      <c r="DA9" s="628"/>
      <c r="DB9" s="628"/>
      <c r="DC9" s="628"/>
      <c r="DD9" s="634">
        <v>12808</v>
      </c>
      <c r="DE9" s="626"/>
      <c r="DF9" s="626"/>
      <c r="DG9" s="626"/>
      <c r="DH9" s="626"/>
      <c r="DI9" s="626"/>
      <c r="DJ9" s="626"/>
      <c r="DK9" s="626"/>
      <c r="DL9" s="626"/>
      <c r="DM9" s="626"/>
      <c r="DN9" s="626"/>
      <c r="DO9" s="626"/>
      <c r="DP9" s="627"/>
      <c r="DQ9" s="634">
        <v>1042313</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363063</v>
      </c>
      <c r="S10" s="626"/>
      <c r="T10" s="626"/>
      <c r="U10" s="626"/>
      <c r="V10" s="626"/>
      <c r="W10" s="626"/>
      <c r="X10" s="626"/>
      <c r="Y10" s="627"/>
      <c r="Z10" s="628">
        <v>2.2999999999999998</v>
      </c>
      <c r="AA10" s="628"/>
      <c r="AB10" s="628"/>
      <c r="AC10" s="628"/>
      <c r="AD10" s="629">
        <v>363063</v>
      </c>
      <c r="AE10" s="629"/>
      <c r="AF10" s="629"/>
      <c r="AG10" s="629"/>
      <c r="AH10" s="629"/>
      <c r="AI10" s="629"/>
      <c r="AJ10" s="629"/>
      <c r="AK10" s="629"/>
      <c r="AL10" s="630">
        <v>3.9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66778</v>
      </c>
      <c r="BH10" s="626"/>
      <c r="BI10" s="626"/>
      <c r="BJ10" s="626"/>
      <c r="BK10" s="626"/>
      <c r="BL10" s="626"/>
      <c r="BM10" s="626"/>
      <c r="BN10" s="627"/>
      <c r="BO10" s="628">
        <v>2.4</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6152</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152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18446</v>
      </c>
      <c r="S11" s="626"/>
      <c r="T11" s="626"/>
      <c r="U11" s="626"/>
      <c r="V11" s="626"/>
      <c r="W11" s="626"/>
      <c r="X11" s="626"/>
      <c r="Y11" s="627"/>
      <c r="Z11" s="628">
        <v>0.1</v>
      </c>
      <c r="AA11" s="628"/>
      <c r="AB11" s="628"/>
      <c r="AC11" s="628"/>
      <c r="AD11" s="629">
        <v>18446</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217730</v>
      </c>
      <c r="BH11" s="626"/>
      <c r="BI11" s="626"/>
      <c r="BJ11" s="626"/>
      <c r="BK11" s="626"/>
      <c r="BL11" s="626"/>
      <c r="BM11" s="626"/>
      <c r="BN11" s="627"/>
      <c r="BO11" s="628">
        <v>7.8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1433829</v>
      </c>
      <c r="CS11" s="626"/>
      <c r="CT11" s="626"/>
      <c r="CU11" s="626"/>
      <c r="CV11" s="626"/>
      <c r="CW11" s="626"/>
      <c r="CX11" s="626"/>
      <c r="CY11" s="627"/>
      <c r="CZ11" s="628">
        <v>9.4</v>
      </c>
      <c r="DA11" s="628"/>
      <c r="DB11" s="628"/>
      <c r="DC11" s="628"/>
      <c r="DD11" s="634">
        <v>109627</v>
      </c>
      <c r="DE11" s="626"/>
      <c r="DF11" s="626"/>
      <c r="DG11" s="626"/>
      <c r="DH11" s="626"/>
      <c r="DI11" s="626"/>
      <c r="DJ11" s="626"/>
      <c r="DK11" s="626"/>
      <c r="DL11" s="626"/>
      <c r="DM11" s="626"/>
      <c r="DN11" s="626"/>
      <c r="DO11" s="626"/>
      <c r="DP11" s="627"/>
      <c r="DQ11" s="634">
        <v>809248</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1597494</v>
      </c>
      <c r="BH12" s="626"/>
      <c r="BI12" s="626"/>
      <c r="BJ12" s="626"/>
      <c r="BK12" s="626"/>
      <c r="BL12" s="626"/>
      <c r="BM12" s="626"/>
      <c r="BN12" s="627"/>
      <c r="BO12" s="628">
        <v>57.3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497493</v>
      </c>
      <c r="CS12" s="626"/>
      <c r="CT12" s="626"/>
      <c r="CU12" s="626"/>
      <c r="CV12" s="626"/>
      <c r="CW12" s="626"/>
      <c r="CX12" s="626"/>
      <c r="CY12" s="627"/>
      <c r="CZ12" s="628">
        <v>3.3</v>
      </c>
      <c r="DA12" s="628"/>
      <c r="DB12" s="628"/>
      <c r="DC12" s="628"/>
      <c r="DD12" s="634">
        <v>3985</v>
      </c>
      <c r="DE12" s="626"/>
      <c r="DF12" s="626"/>
      <c r="DG12" s="626"/>
      <c r="DH12" s="626"/>
      <c r="DI12" s="626"/>
      <c r="DJ12" s="626"/>
      <c r="DK12" s="626"/>
      <c r="DL12" s="626"/>
      <c r="DM12" s="626"/>
      <c r="DN12" s="626"/>
      <c r="DO12" s="626"/>
      <c r="DP12" s="627"/>
      <c r="DQ12" s="634">
        <v>413870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53276</v>
      </c>
      <c r="S13" s="626"/>
      <c r="T13" s="626"/>
      <c r="U13" s="626"/>
      <c r="V13" s="626"/>
      <c r="W13" s="626"/>
      <c r="X13" s="626"/>
      <c r="Y13" s="627"/>
      <c r="Z13" s="628">
        <v>0.3</v>
      </c>
      <c r="AA13" s="628"/>
      <c r="AB13" s="628"/>
      <c r="AC13" s="628"/>
      <c r="AD13" s="629">
        <v>53276</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1590476</v>
      </c>
      <c r="BH13" s="626"/>
      <c r="BI13" s="626"/>
      <c r="BJ13" s="626"/>
      <c r="BK13" s="626"/>
      <c r="BL13" s="626"/>
      <c r="BM13" s="626"/>
      <c r="BN13" s="627"/>
      <c r="BO13" s="628">
        <v>57.1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1491222</v>
      </c>
      <c r="CS13" s="626"/>
      <c r="CT13" s="626"/>
      <c r="CU13" s="626"/>
      <c r="CV13" s="626"/>
      <c r="CW13" s="626"/>
      <c r="CX13" s="626"/>
      <c r="CY13" s="627"/>
      <c r="CZ13" s="628">
        <v>9.8000000000000007</v>
      </c>
      <c r="DA13" s="628"/>
      <c r="DB13" s="628"/>
      <c r="DC13" s="628"/>
      <c r="DD13" s="634">
        <v>352115</v>
      </c>
      <c r="DE13" s="626"/>
      <c r="DF13" s="626"/>
      <c r="DG13" s="626"/>
      <c r="DH13" s="626"/>
      <c r="DI13" s="626"/>
      <c r="DJ13" s="626"/>
      <c r="DK13" s="626"/>
      <c r="DL13" s="626"/>
      <c r="DM13" s="626"/>
      <c r="DN13" s="626"/>
      <c r="DO13" s="626"/>
      <c r="DP13" s="627"/>
      <c r="DQ13" s="634">
        <v>1000306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72209</v>
      </c>
      <c r="BH14" s="626"/>
      <c r="BI14" s="626"/>
      <c r="BJ14" s="626"/>
      <c r="BK14" s="626"/>
      <c r="BL14" s="626"/>
      <c r="BM14" s="626"/>
      <c r="BN14" s="627"/>
      <c r="BO14" s="628">
        <v>2.6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658032</v>
      </c>
      <c r="CS14" s="626"/>
      <c r="CT14" s="626"/>
      <c r="CU14" s="626"/>
      <c r="CV14" s="626"/>
      <c r="CW14" s="626"/>
      <c r="CX14" s="626"/>
      <c r="CY14" s="627"/>
      <c r="CZ14" s="628">
        <v>4.3</v>
      </c>
      <c r="DA14" s="628"/>
      <c r="DB14" s="628"/>
      <c r="DC14" s="628"/>
      <c r="DD14" s="634">
        <v>76079</v>
      </c>
      <c r="DE14" s="626"/>
      <c r="DF14" s="626"/>
      <c r="DG14" s="626"/>
      <c r="DH14" s="626"/>
      <c r="DI14" s="626"/>
      <c r="DJ14" s="626"/>
      <c r="DK14" s="626"/>
      <c r="DL14" s="626"/>
      <c r="DM14" s="626"/>
      <c r="DN14" s="626"/>
      <c r="DO14" s="626"/>
      <c r="DP14" s="627"/>
      <c r="DQ14" s="634">
        <v>562942</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5393</v>
      </c>
      <c r="S15" s="626"/>
      <c r="T15" s="626"/>
      <c r="U15" s="626"/>
      <c r="V15" s="626"/>
      <c r="W15" s="626"/>
      <c r="X15" s="626"/>
      <c r="Y15" s="627"/>
      <c r="Z15" s="628">
        <v>0</v>
      </c>
      <c r="AA15" s="628"/>
      <c r="AB15" s="628"/>
      <c r="AC15" s="628"/>
      <c r="AD15" s="629">
        <v>5393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127844</v>
      </c>
      <c r="BH15" s="626"/>
      <c r="BI15" s="626"/>
      <c r="BJ15" s="626"/>
      <c r="BK15" s="626"/>
      <c r="BL15" s="626"/>
      <c r="BM15" s="626"/>
      <c r="BN15" s="627"/>
      <c r="BO15" s="628">
        <v>4.5999999999999996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1022596</v>
      </c>
      <c r="CS15" s="626"/>
      <c r="CT15" s="626"/>
      <c r="CU15" s="626"/>
      <c r="CV15" s="626"/>
      <c r="CW15" s="626"/>
      <c r="CX15" s="626"/>
      <c r="CY15" s="627"/>
      <c r="CZ15" s="628">
        <v>6.7</v>
      </c>
      <c r="DA15" s="628"/>
      <c r="DB15" s="628"/>
      <c r="DC15" s="628"/>
      <c r="DD15" s="634">
        <v>76071</v>
      </c>
      <c r="DE15" s="626"/>
      <c r="DF15" s="626"/>
      <c r="DG15" s="626"/>
      <c r="DH15" s="626"/>
      <c r="DI15" s="626"/>
      <c r="DJ15" s="626"/>
      <c r="DK15" s="626"/>
      <c r="DL15" s="626"/>
      <c r="DM15" s="626"/>
      <c r="DN15" s="626"/>
      <c r="DO15" s="626"/>
      <c r="DP15" s="627"/>
      <c r="DQ15" s="634">
        <v>821175</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6444448</v>
      </c>
      <c r="S16" s="626"/>
      <c r="T16" s="626"/>
      <c r="U16" s="626"/>
      <c r="V16" s="626"/>
      <c r="W16" s="626"/>
      <c r="X16" s="626"/>
      <c r="Y16" s="627"/>
      <c r="Z16" s="628">
        <v>41.2</v>
      </c>
      <c r="AA16" s="628"/>
      <c r="AB16" s="628"/>
      <c r="AC16" s="628"/>
      <c r="AD16" s="629">
        <v>5803554</v>
      </c>
      <c r="AE16" s="629"/>
      <c r="AF16" s="629"/>
      <c r="AG16" s="629"/>
      <c r="AH16" s="629"/>
      <c r="AI16" s="629"/>
      <c r="AJ16" s="629"/>
      <c r="AK16" s="629"/>
      <c r="AL16" s="630">
        <v>62.3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23396</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5548</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5803554</v>
      </c>
      <c r="S17" s="626"/>
      <c r="T17" s="626"/>
      <c r="U17" s="626"/>
      <c r="V17" s="626"/>
      <c r="W17" s="626"/>
      <c r="X17" s="626"/>
      <c r="Y17" s="627"/>
      <c r="Z17" s="628">
        <v>37.1</v>
      </c>
      <c r="AA17" s="628"/>
      <c r="AB17" s="628"/>
      <c r="AC17" s="628"/>
      <c r="AD17" s="629">
        <v>5803554</v>
      </c>
      <c r="AE17" s="629"/>
      <c r="AF17" s="629"/>
      <c r="AG17" s="629"/>
      <c r="AH17" s="629"/>
      <c r="AI17" s="629"/>
      <c r="AJ17" s="629"/>
      <c r="AK17" s="629"/>
      <c r="AL17" s="630">
        <v>62.3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2486855</v>
      </c>
      <c r="CS17" s="626"/>
      <c r="CT17" s="626"/>
      <c r="CU17" s="626"/>
      <c r="CV17" s="626"/>
      <c r="CW17" s="626"/>
      <c r="CX17" s="626"/>
      <c r="CY17" s="627"/>
      <c r="CZ17" s="628">
        <v>16.3</v>
      </c>
      <c r="DA17" s="628"/>
      <c r="DB17" s="628"/>
      <c r="DC17" s="628"/>
      <c r="DD17" s="634" t="s">
        <v>112</v>
      </c>
      <c r="DE17" s="626"/>
      <c r="DF17" s="626"/>
      <c r="DG17" s="626"/>
      <c r="DH17" s="626"/>
      <c r="DI17" s="626"/>
      <c r="DJ17" s="626"/>
      <c r="DK17" s="626"/>
      <c r="DL17" s="626"/>
      <c r="DM17" s="626"/>
      <c r="DN17" s="626"/>
      <c r="DO17" s="626"/>
      <c r="DP17" s="627"/>
      <c r="DQ17" s="634">
        <v>2439938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640894</v>
      </c>
      <c r="S18" s="626"/>
      <c r="T18" s="626"/>
      <c r="U18" s="626"/>
      <c r="V18" s="626"/>
      <c r="W18" s="626"/>
      <c r="X18" s="626"/>
      <c r="Y18" s="627"/>
      <c r="Z18" s="628">
        <v>4.0999999999999996</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8292</v>
      </c>
      <c r="BH19" s="626"/>
      <c r="BI19" s="626"/>
      <c r="BJ19" s="626"/>
      <c r="BK19" s="626"/>
      <c r="BL19" s="626"/>
      <c r="BM19" s="626"/>
      <c r="BN19" s="627"/>
      <c r="BO19" s="628">
        <v>0.3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9910434</v>
      </c>
      <c r="S20" s="626"/>
      <c r="T20" s="626"/>
      <c r="U20" s="626"/>
      <c r="V20" s="626"/>
      <c r="W20" s="626"/>
      <c r="X20" s="626"/>
      <c r="Y20" s="627"/>
      <c r="Z20" s="628">
        <v>63.4</v>
      </c>
      <c r="AA20" s="628"/>
      <c r="AB20" s="628"/>
      <c r="AC20" s="628"/>
      <c r="AD20" s="629">
        <v>9269540</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8292</v>
      </c>
      <c r="BH20" s="626"/>
      <c r="BI20" s="626"/>
      <c r="BJ20" s="626"/>
      <c r="BK20" s="626"/>
      <c r="BL20" s="626"/>
      <c r="BM20" s="626"/>
      <c r="BN20" s="627"/>
      <c r="BO20" s="628">
        <v>0.3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15265970</v>
      </c>
      <c r="CS20" s="626"/>
      <c r="CT20" s="626"/>
      <c r="CU20" s="626"/>
      <c r="CV20" s="626"/>
      <c r="CW20" s="626"/>
      <c r="CX20" s="626"/>
      <c r="CY20" s="627"/>
      <c r="CZ20" s="628">
        <v>100</v>
      </c>
      <c r="DA20" s="628"/>
      <c r="DB20" s="628"/>
      <c r="DC20" s="628"/>
      <c r="DD20" s="634">
        <v>674947</v>
      </c>
      <c r="DE20" s="626"/>
      <c r="DF20" s="626"/>
      <c r="DG20" s="626"/>
      <c r="DH20" s="626"/>
      <c r="DI20" s="626"/>
      <c r="DJ20" s="626"/>
      <c r="DK20" s="626"/>
      <c r="DL20" s="626"/>
      <c r="DM20" s="626"/>
      <c r="DN20" s="626"/>
      <c r="DO20" s="626"/>
      <c r="DP20" s="627"/>
      <c r="DQ20" s="634">
        <v>11036630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4438</v>
      </c>
      <c r="S21" s="626"/>
      <c r="T21" s="626"/>
      <c r="U21" s="626"/>
      <c r="V21" s="626"/>
      <c r="W21" s="626"/>
      <c r="X21" s="626"/>
      <c r="Y21" s="627"/>
      <c r="Z21" s="628">
        <v>0</v>
      </c>
      <c r="AA21" s="628"/>
      <c r="AB21" s="628"/>
      <c r="AC21" s="628"/>
      <c r="AD21" s="629">
        <v>4438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8292</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110045</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459456</v>
      </c>
      <c r="S23" s="626"/>
      <c r="T23" s="626"/>
      <c r="U23" s="626"/>
      <c r="V23" s="626"/>
      <c r="W23" s="626"/>
      <c r="X23" s="626"/>
      <c r="Y23" s="627"/>
      <c r="Z23" s="628">
        <v>2.9</v>
      </c>
      <c r="AA23" s="628"/>
      <c r="AB23" s="628"/>
      <c r="AC23" s="628"/>
      <c r="AD23" s="629">
        <v>404</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16746</v>
      </c>
      <c r="S24" s="626"/>
      <c r="T24" s="626"/>
      <c r="U24" s="626"/>
      <c r="V24" s="626"/>
      <c r="W24" s="626"/>
      <c r="X24" s="626"/>
      <c r="Y24" s="627"/>
      <c r="Z24" s="628">
        <v>0.1</v>
      </c>
      <c r="AA24" s="628"/>
      <c r="AB24" s="628"/>
      <c r="AC24" s="628"/>
      <c r="AD24" s="629">
        <v>16</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7173302</v>
      </c>
      <c r="CS24" s="615"/>
      <c r="CT24" s="615"/>
      <c r="CU24" s="615"/>
      <c r="CV24" s="615"/>
      <c r="CW24" s="615"/>
      <c r="CX24" s="615"/>
      <c r="CY24" s="616"/>
      <c r="CZ24" s="652">
        <v>47</v>
      </c>
      <c r="DA24" s="653"/>
      <c r="DB24" s="653"/>
      <c r="DC24" s="654"/>
      <c r="DD24" s="651">
        <v>5779231</v>
      </c>
      <c r="DE24" s="615"/>
      <c r="DF24" s="615"/>
      <c r="DG24" s="615"/>
      <c r="DH24" s="615"/>
      <c r="DI24" s="615"/>
      <c r="DJ24" s="615"/>
      <c r="DK24" s="616"/>
      <c r="DL24" s="651">
        <v>5517930</v>
      </c>
      <c r="DM24" s="615"/>
      <c r="DN24" s="615"/>
      <c r="DO24" s="615"/>
      <c r="DP24" s="615"/>
      <c r="DQ24" s="615"/>
      <c r="DR24" s="615"/>
      <c r="DS24" s="615"/>
      <c r="DT24" s="615"/>
      <c r="DU24" s="615"/>
      <c r="DV24" s="616"/>
      <c r="DW24" s="619">
        <v>56.6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1043889</v>
      </c>
      <c r="S25" s="626"/>
      <c r="T25" s="626"/>
      <c r="U25" s="626"/>
      <c r="V25" s="626"/>
      <c r="W25" s="626"/>
      <c r="X25" s="626"/>
      <c r="Y25" s="627"/>
      <c r="Z25" s="628">
        <v>6.7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2703504</v>
      </c>
      <c r="CS25" s="657"/>
      <c r="CT25" s="657"/>
      <c r="CU25" s="657"/>
      <c r="CV25" s="657"/>
      <c r="CW25" s="657"/>
      <c r="CX25" s="657"/>
      <c r="CY25" s="658"/>
      <c r="CZ25" s="659">
        <v>17.7</v>
      </c>
      <c r="DA25" s="660"/>
      <c r="DB25" s="660"/>
      <c r="DC25" s="661"/>
      <c r="DD25" s="634">
        <v>2573184</v>
      </c>
      <c r="DE25" s="657"/>
      <c r="DF25" s="657"/>
      <c r="DG25" s="657"/>
      <c r="DH25" s="657"/>
      <c r="DI25" s="657"/>
      <c r="DJ25" s="657"/>
      <c r="DK25" s="658"/>
      <c r="DL25" s="634">
        <v>2392631</v>
      </c>
      <c r="DM25" s="657"/>
      <c r="DN25" s="657"/>
      <c r="DO25" s="657"/>
      <c r="DP25" s="657"/>
      <c r="DQ25" s="657"/>
      <c r="DR25" s="657"/>
      <c r="DS25" s="657"/>
      <c r="DT25" s="657"/>
      <c r="DU25" s="657"/>
      <c r="DV25" s="658"/>
      <c r="DW25" s="630">
        <v>24.6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1749033</v>
      </c>
      <c r="CS26" s="626"/>
      <c r="CT26" s="626"/>
      <c r="CU26" s="626"/>
      <c r="CV26" s="626"/>
      <c r="CW26" s="626"/>
      <c r="CX26" s="626"/>
      <c r="CY26" s="627"/>
      <c r="CZ26" s="659">
        <v>11.5</v>
      </c>
      <c r="DA26" s="660"/>
      <c r="DB26" s="660"/>
      <c r="DC26" s="661"/>
      <c r="DD26" s="634">
        <v>1641258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1309091</v>
      </c>
      <c r="S27" s="626"/>
      <c r="T27" s="626"/>
      <c r="U27" s="626"/>
      <c r="V27" s="626"/>
      <c r="W27" s="626"/>
      <c r="X27" s="626"/>
      <c r="Y27" s="627"/>
      <c r="Z27" s="628">
        <v>8.4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2787787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1982943</v>
      </c>
      <c r="CS27" s="657"/>
      <c r="CT27" s="657"/>
      <c r="CU27" s="657"/>
      <c r="CV27" s="657"/>
      <c r="CW27" s="657"/>
      <c r="CX27" s="657"/>
      <c r="CY27" s="658"/>
      <c r="CZ27" s="659">
        <v>13</v>
      </c>
      <c r="DA27" s="660"/>
      <c r="DB27" s="660"/>
      <c r="DC27" s="661"/>
      <c r="DD27" s="634">
        <v>766109</v>
      </c>
      <c r="DE27" s="657"/>
      <c r="DF27" s="657"/>
      <c r="DG27" s="657"/>
      <c r="DH27" s="657"/>
      <c r="DI27" s="657"/>
      <c r="DJ27" s="657"/>
      <c r="DK27" s="658"/>
      <c r="DL27" s="634">
        <v>685361</v>
      </c>
      <c r="DM27" s="657"/>
      <c r="DN27" s="657"/>
      <c r="DO27" s="657"/>
      <c r="DP27" s="657"/>
      <c r="DQ27" s="657"/>
      <c r="DR27" s="657"/>
      <c r="DS27" s="657"/>
      <c r="DT27" s="657"/>
      <c r="DU27" s="657"/>
      <c r="DV27" s="658"/>
      <c r="DW27" s="630">
        <v>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75691</v>
      </c>
      <c r="S28" s="626"/>
      <c r="T28" s="626"/>
      <c r="U28" s="626"/>
      <c r="V28" s="626"/>
      <c r="W28" s="626"/>
      <c r="X28" s="626"/>
      <c r="Y28" s="627"/>
      <c r="Z28" s="628">
        <v>0.5</v>
      </c>
      <c r="AA28" s="628"/>
      <c r="AB28" s="628"/>
      <c r="AC28" s="628"/>
      <c r="AD28" s="629">
        <v>40689</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2486855</v>
      </c>
      <c r="CS28" s="626"/>
      <c r="CT28" s="626"/>
      <c r="CU28" s="626"/>
      <c r="CV28" s="626"/>
      <c r="CW28" s="626"/>
      <c r="CX28" s="626"/>
      <c r="CY28" s="627"/>
      <c r="CZ28" s="659">
        <v>16.3</v>
      </c>
      <c r="DA28" s="660"/>
      <c r="DB28" s="660"/>
      <c r="DC28" s="661"/>
      <c r="DD28" s="634">
        <v>2439938</v>
      </c>
      <c r="DE28" s="626"/>
      <c r="DF28" s="626"/>
      <c r="DG28" s="626"/>
      <c r="DH28" s="626"/>
      <c r="DI28" s="626"/>
      <c r="DJ28" s="626"/>
      <c r="DK28" s="627"/>
      <c r="DL28" s="634">
        <v>2439938</v>
      </c>
      <c r="DM28" s="626"/>
      <c r="DN28" s="626"/>
      <c r="DO28" s="626"/>
      <c r="DP28" s="626"/>
      <c r="DQ28" s="626"/>
      <c r="DR28" s="626"/>
      <c r="DS28" s="626"/>
      <c r="DT28" s="626"/>
      <c r="DU28" s="626"/>
      <c r="DV28" s="627"/>
      <c r="DW28" s="630">
        <v>25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22477</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2486820</v>
      </c>
      <c r="CS29" s="657"/>
      <c r="CT29" s="657"/>
      <c r="CU29" s="657"/>
      <c r="CV29" s="657"/>
      <c r="CW29" s="657"/>
      <c r="CX29" s="657"/>
      <c r="CY29" s="658"/>
      <c r="CZ29" s="659">
        <v>16.3</v>
      </c>
      <c r="DA29" s="660"/>
      <c r="DB29" s="660"/>
      <c r="DC29" s="661"/>
      <c r="DD29" s="634">
        <v>2439903</v>
      </c>
      <c r="DE29" s="657"/>
      <c r="DF29" s="657"/>
      <c r="DG29" s="657"/>
      <c r="DH29" s="657"/>
      <c r="DI29" s="657"/>
      <c r="DJ29" s="657"/>
      <c r="DK29" s="658"/>
      <c r="DL29" s="634">
        <v>2439903</v>
      </c>
      <c r="DM29" s="657"/>
      <c r="DN29" s="657"/>
      <c r="DO29" s="657"/>
      <c r="DP29" s="657"/>
      <c r="DQ29" s="657"/>
      <c r="DR29" s="657"/>
      <c r="DS29" s="657"/>
      <c r="DT29" s="657"/>
      <c r="DU29" s="657"/>
      <c r="DV29" s="658"/>
      <c r="DW29" s="630">
        <v>25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911095</v>
      </c>
      <c r="S30" s="626"/>
      <c r="T30" s="626"/>
      <c r="U30" s="626"/>
      <c r="V30" s="626"/>
      <c r="W30" s="626"/>
      <c r="X30" s="626"/>
      <c r="Y30" s="627"/>
      <c r="Z30" s="628">
        <v>5.8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97</v>
      </c>
      <c r="BN30" s="684"/>
      <c r="BO30" s="684"/>
      <c r="BP30" s="684"/>
      <c r="BQ30" s="685"/>
      <c r="BR30" s="683">
        <v>98.9</v>
      </c>
      <c r="BS30" s="684"/>
      <c r="BT30" s="684"/>
      <c r="BU30" s="684"/>
      <c r="BV30" s="684"/>
      <c r="BW30" s="684"/>
      <c r="BX30" s="620">
        <v>96.4</v>
      </c>
      <c r="BY30" s="684"/>
      <c r="BZ30" s="684"/>
      <c r="CA30" s="684"/>
      <c r="CB30" s="685"/>
      <c r="CD30" s="688"/>
      <c r="CE30" s="689"/>
      <c r="CF30" s="639" t="s">
        <v>293</v>
      </c>
      <c r="CG30" s="640"/>
      <c r="CH30" s="640"/>
      <c r="CI30" s="640"/>
      <c r="CJ30" s="640"/>
      <c r="CK30" s="640"/>
      <c r="CL30" s="640"/>
      <c r="CM30" s="640"/>
      <c r="CN30" s="640"/>
      <c r="CO30" s="640"/>
      <c r="CP30" s="640"/>
      <c r="CQ30" s="641"/>
      <c r="CR30" s="625">
        <v>2323342</v>
      </c>
      <c r="CS30" s="626"/>
      <c r="CT30" s="626"/>
      <c r="CU30" s="626"/>
      <c r="CV30" s="626"/>
      <c r="CW30" s="626"/>
      <c r="CX30" s="626"/>
      <c r="CY30" s="627"/>
      <c r="CZ30" s="659">
        <v>15.2</v>
      </c>
      <c r="DA30" s="660"/>
      <c r="DB30" s="660"/>
      <c r="DC30" s="661"/>
      <c r="DD30" s="634">
        <v>2282629</v>
      </c>
      <c r="DE30" s="626"/>
      <c r="DF30" s="626"/>
      <c r="DG30" s="626"/>
      <c r="DH30" s="626"/>
      <c r="DI30" s="626"/>
      <c r="DJ30" s="626"/>
      <c r="DK30" s="627"/>
      <c r="DL30" s="634">
        <v>2282629</v>
      </c>
      <c r="DM30" s="626"/>
      <c r="DN30" s="626"/>
      <c r="DO30" s="626"/>
      <c r="DP30" s="626"/>
      <c r="DQ30" s="626"/>
      <c r="DR30" s="626"/>
      <c r="DS30" s="626"/>
      <c r="DT30" s="626"/>
      <c r="DU30" s="626"/>
      <c r="DV30" s="627"/>
      <c r="DW30" s="630">
        <v>23.4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301980</v>
      </c>
      <c r="S31" s="626"/>
      <c r="T31" s="626"/>
      <c r="U31" s="626"/>
      <c r="V31" s="626"/>
      <c r="W31" s="626"/>
      <c r="X31" s="626"/>
      <c r="Y31" s="627"/>
      <c r="Z31" s="628">
        <v>1.9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97.3</v>
      </c>
      <c r="BN31" s="681"/>
      <c r="BO31" s="681"/>
      <c r="BP31" s="681"/>
      <c r="BQ31" s="682"/>
      <c r="BR31" s="680">
        <v>99</v>
      </c>
      <c r="BS31" s="657"/>
      <c r="BT31" s="657"/>
      <c r="BU31" s="657"/>
      <c r="BV31" s="657"/>
      <c r="BW31" s="657"/>
      <c r="BX31" s="631">
        <v>97.1</v>
      </c>
      <c r="BY31" s="681"/>
      <c r="BZ31" s="681"/>
      <c r="CA31" s="681"/>
      <c r="CB31" s="682"/>
      <c r="CD31" s="688"/>
      <c r="CE31" s="689"/>
      <c r="CF31" s="639" t="s">
        <v>297</v>
      </c>
      <c r="CG31" s="640"/>
      <c r="CH31" s="640"/>
      <c r="CI31" s="640"/>
      <c r="CJ31" s="640"/>
      <c r="CK31" s="640"/>
      <c r="CL31" s="640"/>
      <c r="CM31" s="640"/>
      <c r="CN31" s="640"/>
      <c r="CO31" s="640"/>
      <c r="CP31" s="640"/>
      <c r="CQ31" s="641"/>
      <c r="CR31" s="625">
        <v>163478</v>
      </c>
      <c r="CS31" s="657"/>
      <c r="CT31" s="657"/>
      <c r="CU31" s="657"/>
      <c r="CV31" s="657"/>
      <c r="CW31" s="657"/>
      <c r="CX31" s="657"/>
      <c r="CY31" s="658"/>
      <c r="CZ31" s="659">
        <v>1.1000000000000001</v>
      </c>
      <c r="DA31" s="660"/>
      <c r="DB31" s="660"/>
      <c r="DC31" s="661"/>
      <c r="DD31" s="634">
        <v>157274</v>
      </c>
      <c r="DE31" s="657"/>
      <c r="DF31" s="657"/>
      <c r="DG31" s="657"/>
      <c r="DH31" s="657"/>
      <c r="DI31" s="657"/>
      <c r="DJ31" s="657"/>
      <c r="DK31" s="658"/>
      <c r="DL31" s="634">
        <v>157274</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201571</v>
      </c>
      <c r="S32" s="626"/>
      <c r="T32" s="626"/>
      <c r="U32" s="626"/>
      <c r="V32" s="626"/>
      <c r="W32" s="626"/>
      <c r="X32" s="626"/>
      <c r="Y32" s="627"/>
      <c r="Z32" s="628">
        <v>1.3</v>
      </c>
      <c r="AA32" s="628"/>
      <c r="AB32" s="628"/>
      <c r="AC32" s="628"/>
      <c r="AD32" s="629">
        <v>754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96.7</v>
      </c>
      <c r="BN32" s="693"/>
      <c r="BO32" s="693"/>
      <c r="BP32" s="693"/>
      <c r="BQ32" s="695"/>
      <c r="BR32" s="692">
        <v>98.8</v>
      </c>
      <c r="BS32" s="693"/>
      <c r="BT32" s="693"/>
      <c r="BU32" s="693"/>
      <c r="BV32" s="693"/>
      <c r="BW32" s="693"/>
      <c r="BX32" s="694">
        <v>95.8</v>
      </c>
      <c r="BY32" s="693"/>
      <c r="BZ32" s="693"/>
      <c r="CA32" s="693"/>
      <c r="CB32" s="695"/>
      <c r="CD32" s="690"/>
      <c r="CE32" s="691"/>
      <c r="CF32" s="639" t="s">
        <v>300</v>
      </c>
      <c r="CG32" s="640"/>
      <c r="CH32" s="640"/>
      <c r="CI32" s="640"/>
      <c r="CJ32" s="640"/>
      <c r="CK32" s="640"/>
      <c r="CL32" s="640"/>
      <c r="CM32" s="640"/>
      <c r="CN32" s="640"/>
      <c r="CO32" s="640"/>
      <c r="CP32" s="640"/>
      <c r="CQ32" s="641"/>
      <c r="CR32" s="625">
        <v>35</v>
      </c>
      <c r="CS32" s="626"/>
      <c r="CT32" s="626"/>
      <c r="CU32" s="626"/>
      <c r="CV32" s="626"/>
      <c r="CW32" s="626"/>
      <c r="CX32" s="626"/>
      <c r="CY32" s="627"/>
      <c r="CZ32" s="659">
        <v>0</v>
      </c>
      <c r="DA32" s="660"/>
      <c r="DB32" s="660"/>
      <c r="DC32" s="661"/>
      <c r="DD32" s="634">
        <v>35</v>
      </c>
      <c r="DE32" s="626"/>
      <c r="DF32" s="626"/>
      <c r="DG32" s="626"/>
      <c r="DH32" s="626"/>
      <c r="DI32" s="626"/>
      <c r="DJ32" s="626"/>
      <c r="DK32" s="627"/>
      <c r="DL32" s="634">
        <v>35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1274458</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7394325</v>
      </c>
      <c r="CS33" s="657"/>
      <c r="CT33" s="657"/>
      <c r="CU33" s="657"/>
      <c r="CV33" s="657"/>
      <c r="CW33" s="657"/>
      <c r="CX33" s="657"/>
      <c r="CY33" s="658"/>
      <c r="CZ33" s="659">
        <v>48.4</v>
      </c>
      <c r="DA33" s="660"/>
      <c r="DB33" s="660"/>
      <c r="DC33" s="661"/>
      <c r="DD33" s="634">
        <v>5163587</v>
      </c>
      <c r="DE33" s="657"/>
      <c r="DF33" s="657"/>
      <c r="DG33" s="657"/>
      <c r="DH33" s="657"/>
      <c r="DI33" s="657"/>
      <c r="DJ33" s="657"/>
      <c r="DK33" s="658"/>
      <c r="DL33" s="634">
        <v>3333001</v>
      </c>
      <c r="DM33" s="657"/>
      <c r="DN33" s="657"/>
      <c r="DO33" s="657"/>
      <c r="DP33" s="657"/>
      <c r="DQ33" s="657"/>
      <c r="DR33" s="657"/>
      <c r="DS33" s="657"/>
      <c r="DT33" s="657"/>
      <c r="DU33" s="657"/>
      <c r="DV33" s="658"/>
      <c r="DW33" s="630">
        <v>34.200000000000003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2016238</v>
      </c>
      <c r="CS34" s="626"/>
      <c r="CT34" s="626"/>
      <c r="CU34" s="626"/>
      <c r="CV34" s="626"/>
      <c r="CW34" s="626"/>
      <c r="CX34" s="626"/>
      <c r="CY34" s="627"/>
      <c r="CZ34" s="659">
        <v>13.2</v>
      </c>
      <c r="DA34" s="660"/>
      <c r="DB34" s="660"/>
      <c r="DC34" s="661"/>
      <c r="DD34" s="634">
        <v>1356660</v>
      </c>
      <c r="DE34" s="626"/>
      <c r="DF34" s="626"/>
      <c r="DG34" s="626"/>
      <c r="DH34" s="626"/>
      <c r="DI34" s="626"/>
      <c r="DJ34" s="626"/>
      <c r="DK34" s="627"/>
      <c r="DL34" s="634">
        <v>1213849</v>
      </c>
      <c r="DM34" s="626"/>
      <c r="DN34" s="626"/>
      <c r="DO34" s="626"/>
      <c r="DP34" s="626"/>
      <c r="DQ34" s="626"/>
      <c r="DR34" s="626"/>
      <c r="DS34" s="626"/>
      <c r="DT34" s="626"/>
      <c r="DU34" s="626"/>
      <c r="DV34" s="627"/>
      <c r="DW34" s="630">
        <v>12.5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425258</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2243634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139757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622826</v>
      </c>
      <c r="CS35" s="657"/>
      <c r="CT35" s="657"/>
      <c r="CU35" s="657"/>
      <c r="CV35" s="657"/>
      <c r="CW35" s="657"/>
      <c r="CX35" s="657"/>
      <c r="CY35" s="658"/>
      <c r="CZ35" s="659">
        <v>4.0999999999999996</v>
      </c>
      <c r="DA35" s="660"/>
      <c r="DB35" s="660"/>
      <c r="DC35" s="661"/>
      <c r="DD35" s="634">
        <v>445267</v>
      </c>
      <c r="DE35" s="657"/>
      <c r="DF35" s="657"/>
      <c r="DG35" s="657"/>
      <c r="DH35" s="657"/>
      <c r="DI35" s="657"/>
      <c r="DJ35" s="657"/>
      <c r="DK35" s="658"/>
      <c r="DL35" s="634">
        <v>416575</v>
      </c>
      <c r="DM35" s="657"/>
      <c r="DN35" s="657"/>
      <c r="DO35" s="657"/>
      <c r="DP35" s="657"/>
      <c r="DQ35" s="657"/>
      <c r="DR35" s="657"/>
      <c r="DS35" s="657"/>
      <c r="DT35" s="657"/>
      <c r="DU35" s="657"/>
      <c r="DV35" s="658"/>
      <c r="DW35" s="630">
        <v>4.3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15641371</v>
      </c>
      <c r="S36" s="698"/>
      <c r="T36" s="698"/>
      <c r="U36" s="698"/>
      <c r="V36" s="698"/>
      <c r="W36" s="698"/>
      <c r="X36" s="698"/>
      <c r="Y36" s="699"/>
      <c r="Z36" s="700">
        <v>100</v>
      </c>
      <c r="AA36" s="700"/>
      <c r="AB36" s="700"/>
      <c r="AC36" s="700"/>
      <c r="AD36" s="701">
        <v>9315841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713814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131214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2314810</v>
      </c>
      <c r="CS36" s="626"/>
      <c r="CT36" s="626"/>
      <c r="CU36" s="626"/>
      <c r="CV36" s="626"/>
      <c r="CW36" s="626"/>
      <c r="CX36" s="626"/>
      <c r="CY36" s="627"/>
      <c r="CZ36" s="659">
        <v>15.2</v>
      </c>
      <c r="DA36" s="660"/>
      <c r="DB36" s="660"/>
      <c r="DC36" s="661"/>
      <c r="DD36" s="634">
        <v>1459175</v>
      </c>
      <c r="DE36" s="626"/>
      <c r="DF36" s="626"/>
      <c r="DG36" s="626"/>
      <c r="DH36" s="626"/>
      <c r="DI36" s="626"/>
      <c r="DJ36" s="626"/>
      <c r="DK36" s="627"/>
      <c r="DL36" s="634">
        <v>619230</v>
      </c>
      <c r="DM36" s="626"/>
      <c r="DN36" s="626"/>
      <c r="DO36" s="626"/>
      <c r="DP36" s="626"/>
      <c r="DQ36" s="626"/>
      <c r="DR36" s="626"/>
      <c r="DS36" s="626"/>
      <c r="DT36" s="626"/>
      <c r="DU36" s="626"/>
      <c r="DV36" s="627"/>
      <c r="DW36" s="630">
        <v>6.4</v>
      </c>
      <c r="DX36" s="655"/>
      <c r="DY36" s="655"/>
      <c r="DZ36" s="655"/>
      <c r="EA36" s="655"/>
      <c r="EB36" s="655"/>
      <c r="EC36" s="656"/>
    </row>
    <row r="37" spans="2:133" ht="11.25" customHeight="1">
      <c r="AQ37" s="704" t="s">
        <v>315</v>
      </c>
      <c r="AR37" s="705"/>
      <c r="AS37" s="705"/>
      <c r="AT37" s="705"/>
      <c r="AU37" s="705"/>
      <c r="AV37" s="705"/>
      <c r="AW37" s="705"/>
      <c r="AX37" s="705"/>
      <c r="AY37" s="706"/>
      <c r="AZ37" s="625">
        <v>277732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2711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174081</v>
      </c>
      <c r="CS37" s="657"/>
      <c r="CT37" s="657"/>
      <c r="CU37" s="657"/>
      <c r="CV37" s="657"/>
      <c r="CW37" s="657"/>
      <c r="CX37" s="657"/>
      <c r="CY37" s="658"/>
      <c r="CZ37" s="659">
        <v>1.1000000000000001</v>
      </c>
      <c r="DA37" s="660"/>
      <c r="DB37" s="660"/>
      <c r="DC37" s="661"/>
      <c r="DD37" s="634">
        <v>174081</v>
      </c>
      <c r="DE37" s="657"/>
      <c r="DF37" s="657"/>
      <c r="DG37" s="657"/>
      <c r="DH37" s="657"/>
      <c r="DI37" s="657"/>
      <c r="DJ37" s="657"/>
      <c r="DK37" s="658"/>
      <c r="DL37" s="634">
        <v>174034</v>
      </c>
      <c r="DM37" s="657"/>
      <c r="DN37" s="657"/>
      <c r="DO37" s="657"/>
      <c r="DP37" s="657"/>
      <c r="DQ37" s="657"/>
      <c r="DR37" s="657"/>
      <c r="DS37" s="657"/>
      <c r="DT37" s="657"/>
      <c r="DU37" s="657"/>
      <c r="DV37" s="658"/>
      <c r="DW37" s="630">
        <v>1.8</v>
      </c>
      <c r="DX37" s="655"/>
      <c r="DY37" s="655"/>
      <c r="DZ37" s="655"/>
      <c r="EA37" s="655"/>
      <c r="EB37" s="655"/>
      <c r="EC37" s="656"/>
    </row>
    <row r="38" spans="2:133" ht="11.25" customHeight="1">
      <c r="AQ38" s="704" t="s">
        <v>318</v>
      </c>
      <c r="AR38" s="705"/>
      <c r="AS38" s="705"/>
      <c r="AT38" s="705"/>
      <c r="AU38" s="705"/>
      <c r="AV38" s="705"/>
      <c r="AW38" s="705"/>
      <c r="AX38" s="705"/>
      <c r="AY38" s="706"/>
      <c r="AZ38" s="625">
        <v>200693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4343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1956334</v>
      </c>
      <c r="CS38" s="626"/>
      <c r="CT38" s="626"/>
      <c r="CU38" s="626"/>
      <c r="CV38" s="626"/>
      <c r="CW38" s="626"/>
      <c r="CX38" s="626"/>
      <c r="CY38" s="627"/>
      <c r="CZ38" s="659">
        <v>12.8</v>
      </c>
      <c r="DA38" s="660"/>
      <c r="DB38" s="660"/>
      <c r="DC38" s="661"/>
      <c r="DD38" s="634">
        <v>1811049</v>
      </c>
      <c r="DE38" s="626"/>
      <c r="DF38" s="626"/>
      <c r="DG38" s="626"/>
      <c r="DH38" s="626"/>
      <c r="DI38" s="626"/>
      <c r="DJ38" s="626"/>
      <c r="DK38" s="627"/>
      <c r="DL38" s="634">
        <v>1082411</v>
      </c>
      <c r="DM38" s="626"/>
      <c r="DN38" s="626"/>
      <c r="DO38" s="626"/>
      <c r="DP38" s="626"/>
      <c r="DQ38" s="626"/>
      <c r="DR38" s="626"/>
      <c r="DS38" s="626"/>
      <c r="DT38" s="626"/>
      <c r="DU38" s="626"/>
      <c r="DV38" s="627"/>
      <c r="DW38" s="630">
        <v>11.1</v>
      </c>
      <c r="DX38" s="655"/>
      <c r="DY38" s="655"/>
      <c r="DZ38" s="655"/>
      <c r="EA38" s="655"/>
      <c r="EB38" s="655"/>
      <c r="EC38" s="656"/>
    </row>
    <row r="39" spans="2:133" ht="11.25" customHeight="1">
      <c r="AQ39" s="704" t="s">
        <v>321</v>
      </c>
      <c r="AR39" s="705"/>
      <c r="AS39" s="705"/>
      <c r="AT39" s="705"/>
      <c r="AU39" s="705"/>
      <c r="AV39" s="705"/>
      <c r="AW39" s="705"/>
      <c r="AX39" s="705"/>
      <c r="AY39" s="706"/>
      <c r="AZ39" s="625">
        <v>9568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472597</v>
      </c>
      <c r="CS39" s="657"/>
      <c r="CT39" s="657"/>
      <c r="CU39" s="657"/>
      <c r="CV39" s="657"/>
      <c r="CW39" s="657"/>
      <c r="CX39" s="657"/>
      <c r="CY39" s="658"/>
      <c r="CZ39" s="659">
        <v>3.1</v>
      </c>
      <c r="DA39" s="660"/>
      <c r="DB39" s="660"/>
      <c r="DC39" s="661"/>
      <c r="DD39" s="634">
        <v>90500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203333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11520</v>
      </c>
      <c r="CS40" s="626"/>
      <c r="CT40" s="626"/>
      <c r="CU40" s="626"/>
      <c r="CV40" s="626"/>
      <c r="CW40" s="626"/>
      <c r="CX40" s="626"/>
      <c r="CY40" s="627"/>
      <c r="CZ40" s="659">
        <v>0.1</v>
      </c>
      <c r="DA40" s="660"/>
      <c r="DB40" s="660"/>
      <c r="DC40" s="661"/>
      <c r="DD40" s="634">
        <v>936</v>
      </c>
      <c r="DE40" s="626"/>
      <c r="DF40" s="626"/>
      <c r="DG40" s="626"/>
      <c r="DH40" s="626"/>
      <c r="DI40" s="626"/>
      <c r="DJ40" s="626"/>
      <c r="DK40" s="627"/>
      <c r="DL40" s="634">
        <v>936</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838494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698343</v>
      </c>
      <c r="CS42" s="626"/>
      <c r="CT42" s="626"/>
      <c r="CU42" s="626"/>
      <c r="CV42" s="626"/>
      <c r="CW42" s="626"/>
      <c r="CX42" s="626"/>
      <c r="CY42" s="627"/>
      <c r="CZ42" s="659">
        <v>4.5999999999999996</v>
      </c>
      <c r="DA42" s="708"/>
      <c r="DB42" s="708"/>
      <c r="DC42" s="709"/>
      <c r="DD42" s="634">
        <v>93812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674947</v>
      </c>
      <c r="CS44" s="626"/>
      <c r="CT44" s="626"/>
      <c r="CU44" s="626"/>
      <c r="CV44" s="626"/>
      <c r="CW44" s="626"/>
      <c r="CX44" s="626"/>
      <c r="CY44" s="627"/>
      <c r="CZ44" s="659">
        <v>4.4000000000000004</v>
      </c>
      <c r="DA44" s="708"/>
      <c r="DB44" s="708"/>
      <c r="DC44" s="709"/>
      <c r="DD44" s="634">
        <v>88264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180190</v>
      </c>
      <c r="CS45" s="657"/>
      <c r="CT45" s="657"/>
      <c r="CU45" s="657"/>
      <c r="CV45" s="657"/>
      <c r="CW45" s="657"/>
      <c r="CX45" s="657"/>
      <c r="CY45" s="658"/>
      <c r="CZ45" s="659">
        <v>1.2</v>
      </c>
      <c r="DA45" s="660"/>
      <c r="DB45" s="660"/>
      <c r="DC45" s="661"/>
      <c r="DD45" s="634">
        <v>1312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456798</v>
      </c>
      <c r="CS46" s="626"/>
      <c r="CT46" s="626"/>
      <c r="CU46" s="626"/>
      <c r="CV46" s="626"/>
      <c r="CW46" s="626"/>
      <c r="CX46" s="626"/>
      <c r="CY46" s="627"/>
      <c r="CZ46" s="659">
        <v>3</v>
      </c>
      <c r="DA46" s="708"/>
      <c r="DB46" s="708"/>
      <c r="DC46" s="709"/>
      <c r="DD46" s="634">
        <v>84239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23396</v>
      </c>
      <c r="CS47" s="657"/>
      <c r="CT47" s="657"/>
      <c r="CU47" s="657"/>
      <c r="CV47" s="657"/>
      <c r="CW47" s="657"/>
      <c r="CX47" s="657"/>
      <c r="CY47" s="658"/>
      <c r="CZ47" s="659">
        <v>0.2</v>
      </c>
      <c r="DA47" s="660"/>
      <c r="DB47" s="660"/>
      <c r="DC47" s="661"/>
      <c r="DD47" s="634">
        <v>5548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15265970</v>
      </c>
      <c r="CS49" s="693"/>
      <c r="CT49" s="693"/>
      <c r="CU49" s="693"/>
      <c r="CV49" s="693"/>
      <c r="CW49" s="693"/>
      <c r="CX49" s="693"/>
      <c r="CY49" s="720"/>
      <c r="CZ49" s="721">
        <v>100</v>
      </c>
      <c r="DA49" s="722"/>
      <c r="DB49" s="722"/>
      <c r="DC49" s="723"/>
      <c r="DD49" s="724">
        <v>11036630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15346</v>
      </c>
      <c r="R7" s="755"/>
      <c r="S7" s="755"/>
      <c r="T7" s="755"/>
      <c r="U7" s="755"/>
      <c r="V7" s="755">
        <v>14971</v>
      </c>
      <c r="W7" s="755"/>
      <c r="X7" s="755"/>
      <c r="Y7" s="755"/>
      <c r="Z7" s="755"/>
      <c r="AA7" s="755">
        <v>375</v>
      </c>
      <c r="AB7" s="755"/>
      <c r="AC7" s="755"/>
      <c r="AD7" s="755"/>
      <c r="AE7" s="756"/>
      <c r="AF7" s="757">
        <v>316</v>
      </c>
      <c r="AG7" s="758"/>
      <c r="AH7" s="758"/>
      <c r="AI7" s="758"/>
      <c r="AJ7" s="759"/>
      <c r="AK7" s="794">
        <v>911</v>
      </c>
      <c r="AL7" s="795"/>
      <c r="AM7" s="795"/>
      <c r="AN7" s="795"/>
      <c r="AO7" s="795"/>
      <c r="AP7" s="795">
        <v>16077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545</v>
      </c>
      <c r="BS7" s="798" t="s">
        <v>540</v>
      </c>
      <c r="BT7" s="799"/>
      <c r="BU7" s="799"/>
      <c r="BV7" s="799"/>
      <c r="BW7" s="799"/>
      <c r="BX7" s="799"/>
      <c r="BY7" s="799"/>
      <c r="BZ7" s="799"/>
      <c r="CA7" s="799"/>
      <c r="CB7" s="799"/>
      <c r="CC7" s="799"/>
      <c r="CD7" s="799"/>
      <c r="CE7" s="799"/>
      <c r="CF7" s="799"/>
      <c r="CG7" s="800"/>
      <c r="CH7" s="791">
        <v>-6</v>
      </c>
      <c r="CI7" s="792"/>
      <c r="CJ7" s="792"/>
      <c r="CK7" s="792"/>
      <c r="CL7" s="793"/>
      <c r="CM7" s="791">
        <v>65</v>
      </c>
      <c r="CN7" s="792"/>
      <c r="CO7" s="792"/>
      <c r="CP7" s="792"/>
      <c r="CQ7" s="793"/>
      <c r="CR7" s="791">
        <v>28</v>
      </c>
      <c r="CS7" s="792"/>
      <c r="CT7" s="792"/>
      <c r="CU7" s="792"/>
      <c r="CV7" s="793"/>
      <c r="CW7" s="791" t="s">
        <v>555</v>
      </c>
      <c r="CX7" s="792"/>
      <c r="CY7" s="792"/>
      <c r="CZ7" s="792"/>
      <c r="DA7" s="793"/>
      <c r="DB7" s="791" t="s">
        <v>556</v>
      </c>
      <c r="DC7" s="792"/>
      <c r="DD7" s="792"/>
      <c r="DE7" s="792"/>
      <c r="DF7" s="793"/>
      <c r="DG7" s="791" t="s">
        <v>556</v>
      </c>
      <c r="DH7" s="792"/>
      <c r="DI7" s="792"/>
      <c r="DJ7" s="792"/>
      <c r="DK7" s="793"/>
      <c r="DL7" s="791" t="s">
        <v>556</v>
      </c>
      <c r="DM7" s="792"/>
      <c r="DN7" s="792"/>
      <c r="DO7" s="792"/>
      <c r="DP7" s="793"/>
      <c r="DQ7" s="791" t="s">
        <v>556</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606</v>
      </c>
      <c r="R8" s="779"/>
      <c r="S8" s="779"/>
      <c r="T8" s="779"/>
      <c r="U8" s="779"/>
      <c r="V8" s="779">
        <v>606</v>
      </c>
      <c r="W8" s="779"/>
      <c r="X8" s="779"/>
      <c r="Y8" s="779"/>
      <c r="Z8" s="779"/>
      <c r="AA8" s="779">
        <v>0</v>
      </c>
      <c r="AB8" s="779"/>
      <c r="AC8" s="779"/>
      <c r="AD8" s="779"/>
      <c r="AE8" s="780"/>
      <c r="AF8" s="781">
        <v>0</v>
      </c>
      <c r="AG8" s="782"/>
      <c r="AH8" s="782"/>
      <c r="AI8" s="782"/>
      <c r="AJ8" s="783"/>
      <c r="AK8" s="784">
        <v>301</v>
      </c>
      <c r="AL8" s="785"/>
      <c r="AM8" s="785"/>
      <c r="AN8" s="785"/>
      <c r="AO8" s="785"/>
      <c r="AP8" s="785">
        <v>1261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546</v>
      </c>
      <c r="BS8" s="788" t="s">
        <v>541</v>
      </c>
      <c r="BT8" s="789"/>
      <c r="BU8" s="789"/>
      <c r="BV8" s="789"/>
      <c r="BW8" s="789"/>
      <c r="BX8" s="789"/>
      <c r="BY8" s="789"/>
      <c r="BZ8" s="789"/>
      <c r="CA8" s="789"/>
      <c r="CB8" s="789"/>
      <c r="CC8" s="789"/>
      <c r="CD8" s="789"/>
      <c r="CE8" s="789"/>
      <c r="CF8" s="789"/>
      <c r="CG8" s="790"/>
      <c r="CH8" s="801">
        <v>17</v>
      </c>
      <c r="CI8" s="802"/>
      <c r="CJ8" s="802"/>
      <c r="CK8" s="802"/>
      <c r="CL8" s="803"/>
      <c r="CM8" s="801">
        <v>48</v>
      </c>
      <c r="CN8" s="802"/>
      <c r="CO8" s="802"/>
      <c r="CP8" s="802"/>
      <c r="CQ8" s="803"/>
      <c r="CR8" s="801">
        <v>5</v>
      </c>
      <c r="CS8" s="802"/>
      <c r="CT8" s="802"/>
      <c r="CU8" s="802"/>
      <c r="CV8" s="803"/>
      <c r="CW8" s="801">
        <v>0</v>
      </c>
      <c r="CX8" s="802"/>
      <c r="CY8" s="802"/>
      <c r="CZ8" s="802"/>
      <c r="DA8" s="803"/>
      <c r="DB8" s="801" t="s">
        <v>556</v>
      </c>
      <c r="DC8" s="802"/>
      <c r="DD8" s="802"/>
      <c r="DE8" s="802"/>
      <c r="DF8" s="803"/>
      <c r="DG8" s="801" t="s">
        <v>556</v>
      </c>
      <c r="DH8" s="802"/>
      <c r="DI8" s="802"/>
      <c r="DJ8" s="802"/>
      <c r="DK8" s="803"/>
      <c r="DL8" s="801" t="s">
        <v>556</v>
      </c>
      <c r="DM8" s="802"/>
      <c r="DN8" s="802"/>
      <c r="DO8" s="802"/>
      <c r="DP8" s="803"/>
      <c r="DQ8" s="801" t="s">
        <v>556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546</v>
      </c>
      <c r="BS9" s="788" t="s">
        <v>542</v>
      </c>
      <c r="BT9" s="789"/>
      <c r="BU9" s="789"/>
      <c r="BV9" s="789"/>
      <c r="BW9" s="789"/>
      <c r="BX9" s="789"/>
      <c r="BY9" s="789"/>
      <c r="BZ9" s="789"/>
      <c r="CA9" s="789"/>
      <c r="CB9" s="789"/>
      <c r="CC9" s="789"/>
      <c r="CD9" s="789"/>
      <c r="CE9" s="789"/>
      <c r="CF9" s="789"/>
      <c r="CG9" s="790"/>
      <c r="CH9" s="801">
        <v>13</v>
      </c>
      <c r="CI9" s="802"/>
      <c r="CJ9" s="802"/>
      <c r="CK9" s="802"/>
      <c r="CL9" s="803"/>
      <c r="CM9" s="801">
        <v>82</v>
      </c>
      <c r="CN9" s="802"/>
      <c r="CO9" s="802"/>
      <c r="CP9" s="802"/>
      <c r="CQ9" s="803"/>
      <c r="CR9" s="801">
        <v>35</v>
      </c>
      <c r="CS9" s="802"/>
      <c r="CT9" s="802"/>
      <c r="CU9" s="802"/>
      <c r="CV9" s="803"/>
      <c r="CW9" s="801">
        <v>1</v>
      </c>
      <c r="CX9" s="802"/>
      <c r="CY9" s="802"/>
      <c r="CZ9" s="802"/>
      <c r="DA9" s="803"/>
      <c r="DB9" s="801" t="s">
        <v>555</v>
      </c>
      <c r="DC9" s="802"/>
      <c r="DD9" s="802"/>
      <c r="DE9" s="802"/>
      <c r="DF9" s="803"/>
      <c r="DG9" s="801" t="s">
        <v>556</v>
      </c>
      <c r="DH9" s="802"/>
      <c r="DI9" s="802"/>
      <c r="DJ9" s="802"/>
      <c r="DK9" s="803"/>
      <c r="DL9" s="801" t="s">
        <v>556</v>
      </c>
      <c r="DM9" s="802"/>
      <c r="DN9" s="802"/>
      <c r="DO9" s="802"/>
      <c r="DP9" s="803"/>
      <c r="DQ9" s="801" t="s">
        <v>559</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546</v>
      </c>
      <c r="BS10" s="788" t="s">
        <v>543</v>
      </c>
      <c r="BT10" s="789"/>
      <c r="BU10" s="789"/>
      <c r="BV10" s="789"/>
      <c r="BW10" s="789"/>
      <c r="BX10" s="789"/>
      <c r="BY10" s="789"/>
      <c r="BZ10" s="789"/>
      <c r="CA10" s="789"/>
      <c r="CB10" s="789"/>
      <c r="CC10" s="789"/>
      <c r="CD10" s="789"/>
      <c r="CE10" s="789"/>
      <c r="CF10" s="789"/>
      <c r="CG10" s="790"/>
      <c r="CH10" s="801">
        <v>-1</v>
      </c>
      <c r="CI10" s="802"/>
      <c r="CJ10" s="802"/>
      <c r="CK10" s="802"/>
      <c r="CL10" s="803"/>
      <c r="CM10" s="801">
        <v>21</v>
      </c>
      <c r="CN10" s="802"/>
      <c r="CO10" s="802"/>
      <c r="CP10" s="802"/>
      <c r="CQ10" s="803"/>
      <c r="CR10" s="801">
        <v>10</v>
      </c>
      <c r="CS10" s="802"/>
      <c r="CT10" s="802"/>
      <c r="CU10" s="802"/>
      <c r="CV10" s="803"/>
      <c r="CW10" s="801" t="s">
        <v>556</v>
      </c>
      <c r="CX10" s="802"/>
      <c r="CY10" s="802"/>
      <c r="CZ10" s="802"/>
      <c r="DA10" s="803"/>
      <c r="DB10" s="801" t="s">
        <v>556</v>
      </c>
      <c r="DC10" s="802"/>
      <c r="DD10" s="802"/>
      <c r="DE10" s="802"/>
      <c r="DF10" s="803"/>
      <c r="DG10" s="801" t="s">
        <v>556</v>
      </c>
      <c r="DH10" s="802"/>
      <c r="DI10" s="802"/>
      <c r="DJ10" s="802"/>
      <c r="DK10" s="803"/>
      <c r="DL10" s="801" t="s">
        <v>556</v>
      </c>
      <c r="DM10" s="802"/>
      <c r="DN10" s="802"/>
      <c r="DO10" s="802"/>
      <c r="DP10" s="803"/>
      <c r="DQ10" s="801" t="s">
        <v>558</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546</v>
      </c>
      <c r="BS11" s="788" t="s">
        <v>544</v>
      </c>
      <c r="BT11" s="789"/>
      <c r="BU11" s="789"/>
      <c r="BV11" s="789"/>
      <c r="BW11" s="789"/>
      <c r="BX11" s="789"/>
      <c r="BY11" s="789"/>
      <c r="BZ11" s="789"/>
      <c r="CA11" s="789"/>
      <c r="CB11" s="789"/>
      <c r="CC11" s="789"/>
      <c r="CD11" s="789"/>
      <c r="CE11" s="789"/>
      <c r="CF11" s="789"/>
      <c r="CG11" s="790"/>
      <c r="CH11" s="801">
        <v>2</v>
      </c>
      <c r="CI11" s="802"/>
      <c r="CJ11" s="802"/>
      <c r="CK11" s="802"/>
      <c r="CL11" s="803"/>
      <c r="CM11" s="801">
        <v>9</v>
      </c>
      <c r="CN11" s="802"/>
      <c r="CO11" s="802"/>
      <c r="CP11" s="802"/>
      <c r="CQ11" s="803"/>
      <c r="CR11" s="801">
        <v>2</v>
      </c>
      <c r="CS11" s="802"/>
      <c r="CT11" s="802"/>
      <c r="CU11" s="802"/>
      <c r="CV11" s="803"/>
      <c r="CW11" s="801">
        <v>0</v>
      </c>
      <c r="CX11" s="802"/>
      <c r="CY11" s="802"/>
      <c r="CZ11" s="802"/>
      <c r="DA11" s="803"/>
      <c r="DB11" s="801" t="s">
        <v>556</v>
      </c>
      <c r="DC11" s="802"/>
      <c r="DD11" s="802"/>
      <c r="DE11" s="802"/>
      <c r="DF11" s="803"/>
      <c r="DG11" s="801" t="s">
        <v>556</v>
      </c>
      <c r="DH11" s="802"/>
      <c r="DI11" s="802"/>
      <c r="DJ11" s="802"/>
      <c r="DK11" s="803"/>
      <c r="DL11" s="801" t="s">
        <v>556</v>
      </c>
      <c r="DM11" s="802"/>
      <c r="DN11" s="802"/>
      <c r="DO11" s="802"/>
      <c r="DP11" s="803"/>
      <c r="DQ11" s="801" t="s">
        <v>556</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15641</v>
      </c>
      <c r="R23" s="814"/>
      <c r="S23" s="814"/>
      <c r="T23" s="814"/>
      <c r="U23" s="814"/>
      <c r="V23" s="814">
        <v>15266</v>
      </c>
      <c r="W23" s="814"/>
      <c r="X23" s="814"/>
      <c r="Y23" s="814"/>
      <c r="Z23" s="814"/>
      <c r="AA23" s="814">
        <v>375</v>
      </c>
      <c r="AB23" s="814"/>
      <c r="AC23" s="814"/>
      <c r="AD23" s="814"/>
      <c r="AE23" s="815"/>
      <c r="AF23" s="816">
        <v>316</v>
      </c>
      <c r="AG23" s="814"/>
      <c r="AH23" s="814"/>
      <c r="AI23" s="814"/>
      <c r="AJ23" s="817"/>
      <c r="AK23" s="818"/>
      <c r="AL23" s="819"/>
      <c r="AM23" s="819"/>
      <c r="AN23" s="819"/>
      <c r="AO23" s="819"/>
      <c r="AP23" s="814">
        <v>17338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2528</v>
      </c>
      <c r="R28" s="843"/>
      <c r="S28" s="843"/>
      <c r="T28" s="843"/>
      <c r="U28" s="843"/>
      <c r="V28" s="843">
        <v>2388</v>
      </c>
      <c r="W28" s="843"/>
      <c r="X28" s="843"/>
      <c r="Y28" s="843"/>
      <c r="Z28" s="843"/>
      <c r="AA28" s="843">
        <v>140</v>
      </c>
      <c r="AB28" s="843"/>
      <c r="AC28" s="843"/>
      <c r="AD28" s="843"/>
      <c r="AE28" s="844"/>
      <c r="AF28" s="845">
        <v>140</v>
      </c>
      <c r="AG28" s="843"/>
      <c r="AH28" s="843"/>
      <c r="AI28" s="843"/>
      <c r="AJ28" s="846"/>
      <c r="AK28" s="847">
        <v>196</v>
      </c>
      <c r="AL28" s="838"/>
      <c r="AM28" s="838"/>
      <c r="AN28" s="838"/>
      <c r="AO28" s="838"/>
      <c r="AP28" s="838" t="s">
        <v>552</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194</v>
      </c>
      <c r="R29" s="779"/>
      <c r="S29" s="779"/>
      <c r="T29" s="779"/>
      <c r="U29" s="779"/>
      <c r="V29" s="779">
        <v>186</v>
      </c>
      <c r="W29" s="779"/>
      <c r="X29" s="779"/>
      <c r="Y29" s="779"/>
      <c r="Z29" s="779"/>
      <c r="AA29" s="779">
        <v>8</v>
      </c>
      <c r="AB29" s="779"/>
      <c r="AC29" s="779"/>
      <c r="AD29" s="779"/>
      <c r="AE29" s="780"/>
      <c r="AF29" s="781">
        <v>8</v>
      </c>
      <c r="AG29" s="782"/>
      <c r="AH29" s="782"/>
      <c r="AI29" s="782"/>
      <c r="AJ29" s="783"/>
      <c r="AK29" s="850">
        <v>55</v>
      </c>
      <c r="AL29" s="851"/>
      <c r="AM29" s="851"/>
      <c r="AN29" s="851"/>
      <c r="AO29" s="851"/>
      <c r="AP29" s="851">
        <v>5</v>
      </c>
      <c r="AQ29" s="851"/>
      <c r="AR29" s="851"/>
      <c r="AS29" s="851"/>
      <c r="AT29" s="851"/>
      <c r="AU29" s="851" t="s">
        <v>552</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2835</v>
      </c>
      <c r="R30" s="779"/>
      <c r="S30" s="779"/>
      <c r="T30" s="779"/>
      <c r="U30" s="779"/>
      <c r="V30" s="779">
        <v>2813</v>
      </c>
      <c r="W30" s="779"/>
      <c r="X30" s="779"/>
      <c r="Y30" s="779"/>
      <c r="Z30" s="779"/>
      <c r="AA30" s="779">
        <v>22</v>
      </c>
      <c r="AB30" s="779"/>
      <c r="AC30" s="779"/>
      <c r="AD30" s="779"/>
      <c r="AE30" s="780"/>
      <c r="AF30" s="781">
        <v>22</v>
      </c>
      <c r="AG30" s="782"/>
      <c r="AH30" s="782"/>
      <c r="AI30" s="782"/>
      <c r="AJ30" s="783"/>
      <c r="AK30" s="850">
        <v>377</v>
      </c>
      <c r="AL30" s="851"/>
      <c r="AM30" s="851"/>
      <c r="AN30" s="851"/>
      <c r="AO30" s="851"/>
      <c r="AP30" s="851" t="s">
        <v>552</v>
      </c>
      <c r="AQ30" s="851"/>
      <c r="AR30" s="851"/>
      <c r="AS30" s="851"/>
      <c r="AT30" s="851"/>
      <c r="AU30" s="851" t="s">
        <v>552</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272</v>
      </c>
      <c r="R31" s="779"/>
      <c r="S31" s="779"/>
      <c r="T31" s="779"/>
      <c r="U31" s="779"/>
      <c r="V31" s="779">
        <v>270</v>
      </c>
      <c r="W31" s="779"/>
      <c r="X31" s="779"/>
      <c r="Y31" s="779"/>
      <c r="Z31" s="779"/>
      <c r="AA31" s="779">
        <v>2</v>
      </c>
      <c r="AB31" s="779"/>
      <c r="AC31" s="779"/>
      <c r="AD31" s="779"/>
      <c r="AE31" s="780"/>
      <c r="AF31" s="781">
        <v>2</v>
      </c>
      <c r="AG31" s="782"/>
      <c r="AH31" s="782"/>
      <c r="AI31" s="782"/>
      <c r="AJ31" s="783"/>
      <c r="AK31" s="850">
        <v>103</v>
      </c>
      <c r="AL31" s="851"/>
      <c r="AM31" s="851"/>
      <c r="AN31" s="851"/>
      <c r="AO31" s="851"/>
      <c r="AP31" s="851" t="s">
        <v>552</v>
      </c>
      <c r="AQ31" s="851"/>
      <c r="AR31" s="851"/>
      <c r="AS31" s="851"/>
      <c r="AT31" s="851"/>
      <c r="AU31" s="851" t="s">
        <v>552</v>
      </c>
      <c r="AV31" s="851"/>
      <c r="AW31" s="851"/>
      <c r="AX31" s="851"/>
      <c r="AY31" s="851"/>
      <c r="AZ31" s="852" t="s">
        <v>552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184</v>
      </c>
      <c r="R32" s="779"/>
      <c r="S32" s="779"/>
      <c r="T32" s="779"/>
      <c r="U32" s="779"/>
      <c r="V32" s="779">
        <v>124</v>
      </c>
      <c r="W32" s="779"/>
      <c r="X32" s="779"/>
      <c r="Y32" s="779"/>
      <c r="Z32" s="779"/>
      <c r="AA32" s="779">
        <v>60</v>
      </c>
      <c r="AB32" s="779"/>
      <c r="AC32" s="779"/>
      <c r="AD32" s="779"/>
      <c r="AE32" s="780"/>
      <c r="AF32" s="781">
        <v>368</v>
      </c>
      <c r="AG32" s="782"/>
      <c r="AH32" s="782"/>
      <c r="AI32" s="782"/>
      <c r="AJ32" s="783"/>
      <c r="AK32" s="850">
        <v>3</v>
      </c>
      <c r="AL32" s="851"/>
      <c r="AM32" s="851"/>
      <c r="AN32" s="851"/>
      <c r="AO32" s="851"/>
      <c r="AP32" s="851">
        <v>566</v>
      </c>
      <c r="AQ32" s="851"/>
      <c r="AR32" s="851"/>
      <c r="AS32" s="851"/>
      <c r="AT32" s="851"/>
      <c r="AU32" s="851">
        <v>99</v>
      </c>
      <c r="AV32" s="851"/>
      <c r="AW32" s="851"/>
      <c r="AX32" s="851"/>
      <c r="AY32" s="851"/>
      <c r="AZ32" s="852" t="s">
        <v>552</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318</v>
      </c>
      <c r="R33" s="779"/>
      <c r="S33" s="779"/>
      <c r="T33" s="779"/>
      <c r="U33" s="779"/>
      <c r="V33" s="779">
        <v>304</v>
      </c>
      <c r="W33" s="779"/>
      <c r="X33" s="779"/>
      <c r="Y33" s="779"/>
      <c r="Z33" s="779"/>
      <c r="AA33" s="779">
        <v>14</v>
      </c>
      <c r="AB33" s="779"/>
      <c r="AC33" s="779"/>
      <c r="AD33" s="779"/>
      <c r="AE33" s="780"/>
      <c r="AF33" s="781">
        <v>57</v>
      </c>
      <c r="AG33" s="782"/>
      <c r="AH33" s="782"/>
      <c r="AI33" s="782"/>
      <c r="AJ33" s="783"/>
      <c r="AK33" s="850">
        <v>278</v>
      </c>
      <c r="AL33" s="851"/>
      <c r="AM33" s="851"/>
      <c r="AN33" s="851"/>
      <c r="AO33" s="851"/>
      <c r="AP33" s="851">
        <v>799</v>
      </c>
      <c r="AQ33" s="851"/>
      <c r="AR33" s="851"/>
      <c r="AS33" s="851"/>
      <c r="AT33" s="851"/>
      <c r="AU33" s="851">
        <v>706</v>
      </c>
      <c r="AV33" s="851"/>
      <c r="AW33" s="851"/>
      <c r="AX33" s="851"/>
      <c r="AY33" s="851"/>
      <c r="AZ33" s="852" t="s">
        <v>553</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395</v>
      </c>
      <c r="R34" s="779"/>
      <c r="S34" s="779"/>
      <c r="T34" s="779"/>
      <c r="U34" s="779"/>
      <c r="V34" s="779">
        <v>375</v>
      </c>
      <c r="W34" s="779"/>
      <c r="X34" s="779"/>
      <c r="Y34" s="779"/>
      <c r="Z34" s="779"/>
      <c r="AA34" s="779">
        <v>20</v>
      </c>
      <c r="AB34" s="779"/>
      <c r="AC34" s="779"/>
      <c r="AD34" s="779"/>
      <c r="AE34" s="780"/>
      <c r="AF34" s="781">
        <v>20</v>
      </c>
      <c r="AG34" s="782"/>
      <c r="AH34" s="782"/>
      <c r="AI34" s="782"/>
      <c r="AJ34" s="783"/>
      <c r="AK34" s="850">
        <v>202</v>
      </c>
      <c r="AL34" s="851"/>
      <c r="AM34" s="851"/>
      <c r="AN34" s="851"/>
      <c r="AO34" s="851"/>
      <c r="AP34" s="851">
        <v>1691</v>
      </c>
      <c r="AQ34" s="851"/>
      <c r="AR34" s="851"/>
      <c r="AS34" s="851"/>
      <c r="AT34" s="851"/>
      <c r="AU34" s="851">
        <v>1356</v>
      </c>
      <c r="AV34" s="851"/>
      <c r="AW34" s="851"/>
      <c r="AX34" s="851"/>
      <c r="AY34" s="851"/>
      <c r="AZ34" s="852" t="s">
        <v>552</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61</v>
      </c>
      <c r="R35" s="779"/>
      <c r="S35" s="779"/>
      <c r="T35" s="779"/>
      <c r="U35" s="779"/>
      <c r="V35" s="779">
        <v>48</v>
      </c>
      <c r="W35" s="779"/>
      <c r="X35" s="779"/>
      <c r="Y35" s="779"/>
      <c r="Z35" s="779"/>
      <c r="AA35" s="779">
        <v>13</v>
      </c>
      <c r="AB35" s="779"/>
      <c r="AC35" s="779"/>
      <c r="AD35" s="779"/>
      <c r="AE35" s="780"/>
      <c r="AF35" s="781">
        <v>13</v>
      </c>
      <c r="AG35" s="782"/>
      <c r="AH35" s="782"/>
      <c r="AI35" s="782"/>
      <c r="AJ35" s="783"/>
      <c r="AK35" s="850">
        <v>1</v>
      </c>
      <c r="AL35" s="851"/>
      <c r="AM35" s="851"/>
      <c r="AN35" s="851"/>
      <c r="AO35" s="851"/>
      <c r="AP35" s="851">
        <v>289</v>
      </c>
      <c r="AQ35" s="851"/>
      <c r="AR35" s="851"/>
      <c r="AS35" s="851"/>
      <c r="AT35" s="851"/>
      <c r="AU35" s="851">
        <v>26</v>
      </c>
      <c r="AV35" s="851"/>
      <c r="AW35" s="851"/>
      <c r="AX35" s="851"/>
      <c r="AY35" s="851"/>
      <c r="AZ35" s="852" t="s">
        <v>552</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363</v>
      </c>
      <c r="R36" s="779"/>
      <c r="S36" s="779"/>
      <c r="T36" s="779"/>
      <c r="U36" s="779"/>
      <c r="V36" s="779">
        <v>362</v>
      </c>
      <c r="W36" s="779"/>
      <c r="X36" s="779"/>
      <c r="Y36" s="779"/>
      <c r="Z36" s="779"/>
      <c r="AA36" s="779">
        <v>0</v>
      </c>
      <c r="AB36" s="779"/>
      <c r="AC36" s="779"/>
      <c r="AD36" s="779"/>
      <c r="AE36" s="780"/>
      <c r="AF36" s="781">
        <v>0</v>
      </c>
      <c r="AG36" s="782"/>
      <c r="AH36" s="782"/>
      <c r="AI36" s="782"/>
      <c r="AJ36" s="783"/>
      <c r="AK36" s="850">
        <v>289</v>
      </c>
      <c r="AL36" s="851"/>
      <c r="AM36" s="851"/>
      <c r="AN36" s="851"/>
      <c r="AO36" s="851"/>
      <c r="AP36" s="851">
        <v>2313</v>
      </c>
      <c r="AQ36" s="851"/>
      <c r="AR36" s="851"/>
      <c r="AS36" s="851"/>
      <c r="AT36" s="851"/>
      <c r="AU36" s="851">
        <v>2313</v>
      </c>
      <c r="AV36" s="851"/>
      <c r="AW36" s="851"/>
      <c r="AX36" s="851"/>
      <c r="AY36" s="851"/>
      <c r="AZ36" s="852" t="s">
        <v>552</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392</v>
      </c>
      <c r="C37" s="776"/>
      <c r="D37" s="776"/>
      <c r="E37" s="776"/>
      <c r="F37" s="776"/>
      <c r="G37" s="776"/>
      <c r="H37" s="776"/>
      <c r="I37" s="776"/>
      <c r="J37" s="776"/>
      <c r="K37" s="776"/>
      <c r="L37" s="776"/>
      <c r="M37" s="776"/>
      <c r="N37" s="776"/>
      <c r="O37" s="776"/>
      <c r="P37" s="777"/>
      <c r="Q37" s="778">
        <v>699</v>
      </c>
      <c r="R37" s="779"/>
      <c r="S37" s="779"/>
      <c r="T37" s="779"/>
      <c r="U37" s="779"/>
      <c r="V37" s="779">
        <v>699</v>
      </c>
      <c r="W37" s="779"/>
      <c r="X37" s="779"/>
      <c r="Y37" s="779"/>
      <c r="Z37" s="779"/>
      <c r="AA37" s="779">
        <v>0</v>
      </c>
      <c r="AB37" s="779"/>
      <c r="AC37" s="779"/>
      <c r="AD37" s="779"/>
      <c r="AE37" s="780"/>
      <c r="AF37" s="781">
        <v>0</v>
      </c>
      <c r="AG37" s="782"/>
      <c r="AH37" s="782"/>
      <c r="AI37" s="782"/>
      <c r="AJ37" s="783"/>
      <c r="AK37" s="850">
        <v>425</v>
      </c>
      <c r="AL37" s="851"/>
      <c r="AM37" s="851"/>
      <c r="AN37" s="851"/>
      <c r="AO37" s="851"/>
      <c r="AP37" s="851">
        <v>3725</v>
      </c>
      <c r="AQ37" s="851"/>
      <c r="AR37" s="851"/>
      <c r="AS37" s="851"/>
      <c r="AT37" s="851"/>
      <c r="AU37" s="851">
        <v>3517</v>
      </c>
      <c r="AV37" s="851"/>
      <c r="AW37" s="851"/>
      <c r="AX37" s="851"/>
      <c r="AY37" s="851"/>
      <c r="AZ37" s="852" t="s">
        <v>554</v>
      </c>
      <c r="BA37" s="852"/>
      <c r="BB37" s="852"/>
      <c r="BC37" s="852"/>
      <c r="BD37" s="852"/>
      <c r="BE37" s="848" t="s">
        <v>389</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630</v>
      </c>
      <c r="AG63" s="862"/>
      <c r="AH63" s="862"/>
      <c r="AI63" s="862"/>
      <c r="AJ63" s="863"/>
      <c r="AK63" s="864"/>
      <c r="AL63" s="859"/>
      <c r="AM63" s="859"/>
      <c r="AN63" s="859"/>
      <c r="AO63" s="859"/>
      <c r="AP63" s="862">
        <v>9390</v>
      </c>
      <c r="AQ63" s="862"/>
      <c r="AR63" s="862"/>
      <c r="AS63" s="862"/>
      <c r="AT63" s="862"/>
      <c r="AU63" s="862">
        <v>8017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547</v>
      </c>
      <c r="C68" s="890"/>
      <c r="D68" s="890"/>
      <c r="E68" s="890"/>
      <c r="F68" s="890"/>
      <c r="G68" s="890"/>
      <c r="H68" s="890"/>
      <c r="I68" s="890"/>
      <c r="J68" s="890"/>
      <c r="K68" s="890"/>
      <c r="L68" s="890"/>
      <c r="M68" s="890"/>
      <c r="N68" s="890"/>
      <c r="O68" s="890"/>
      <c r="P68" s="891"/>
      <c r="Q68" s="892">
        <v>1010</v>
      </c>
      <c r="R68" s="886"/>
      <c r="S68" s="886"/>
      <c r="T68" s="886"/>
      <c r="U68" s="886"/>
      <c r="V68" s="886">
        <v>1010</v>
      </c>
      <c r="W68" s="886"/>
      <c r="X68" s="886"/>
      <c r="Y68" s="886"/>
      <c r="Z68" s="886"/>
      <c r="AA68" s="886">
        <v>0</v>
      </c>
      <c r="AB68" s="886"/>
      <c r="AC68" s="886"/>
      <c r="AD68" s="886"/>
      <c r="AE68" s="886"/>
      <c r="AF68" s="886">
        <v>0</v>
      </c>
      <c r="AG68" s="886"/>
      <c r="AH68" s="886"/>
      <c r="AI68" s="886"/>
      <c r="AJ68" s="886"/>
      <c r="AK68" s="886">
        <v>0</v>
      </c>
      <c r="AL68" s="886"/>
      <c r="AM68" s="886"/>
      <c r="AN68" s="886"/>
      <c r="AO68" s="886"/>
      <c r="AP68" s="886" t="s">
        <v>552</v>
      </c>
      <c r="AQ68" s="886"/>
      <c r="AR68" s="886"/>
      <c r="AS68" s="886"/>
      <c r="AT68" s="886"/>
      <c r="AU68" s="886" t="s">
        <v>553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548</v>
      </c>
      <c r="C69" s="894"/>
      <c r="D69" s="894"/>
      <c r="E69" s="894"/>
      <c r="F69" s="894"/>
      <c r="G69" s="894"/>
      <c r="H69" s="894"/>
      <c r="I69" s="894"/>
      <c r="J69" s="894"/>
      <c r="K69" s="894"/>
      <c r="L69" s="894"/>
      <c r="M69" s="894"/>
      <c r="N69" s="894"/>
      <c r="O69" s="894"/>
      <c r="P69" s="895"/>
      <c r="Q69" s="896">
        <v>390063</v>
      </c>
      <c r="R69" s="851"/>
      <c r="S69" s="851"/>
      <c r="T69" s="851"/>
      <c r="U69" s="851"/>
      <c r="V69" s="851">
        <v>382629</v>
      </c>
      <c r="W69" s="851"/>
      <c r="X69" s="851"/>
      <c r="Y69" s="851"/>
      <c r="Z69" s="851"/>
      <c r="AA69" s="851">
        <v>7434</v>
      </c>
      <c r="AB69" s="851"/>
      <c r="AC69" s="851"/>
      <c r="AD69" s="851"/>
      <c r="AE69" s="851"/>
      <c r="AF69" s="851">
        <v>7434</v>
      </c>
      <c r="AG69" s="851"/>
      <c r="AH69" s="851"/>
      <c r="AI69" s="851"/>
      <c r="AJ69" s="851"/>
      <c r="AK69" s="851">
        <v>718</v>
      </c>
      <c r="AL69" s="851"/>
      <c r="AM69" s="851"/>
      <c r="AN69" s="851"/>
      <c r="AO69" s="851"/>
      <c r="AP69" s="851" t="s">
        <v>553</v>
      </c>
      <c r="AQ69" s="851"/>
      <c r="AR69" s="851"/>
      <c r="AS69" s="851"/>
      <c r="AT69" s="851"/>
      <c r="AU69" s="851" t="s">
        <v>554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579</v>
      </c>
      <c r="R70" s="851"/>
      <c r="S70" s="851"/>
      <c r="T70" s="851"/>
      <c r="U70" s="851"/>
      <c r="V70" s="851">
        <v>562</v>
      </c>
      <c r="W70" s="851"/>
      <c r="X70" s="851"/>
      <c r="Y70" s="851"/>
      <c r="Z70" s="851"/>
      <c r="AA70" s="851">
        <v>17</v>
      </c>
      <c r="AB70" s="851"/>
      <c r="AC70" s="851"/>
      <c r="AD70" s="851"/>
      <c r="AE70" s="851"/>
      <c r="AF70" s="851">
        <v>17</v>
      </c>
      <c r="AG70" s="851"/>
      <c r="AH70" s="851"/>
      <c r="AI70" s="851"/>
      <c r="AJ70" s="851"/>
      <c r="AK70" s="851" t="s">
        <v>553</v>
      </c>
      <c r="AL70" s="851"/>
      <c r="AM70" s="851"/>
      <c r="AN70" s="851"/>
      <c r="AO70" s="851"/>
      <c r="AP70" s="851" t="s">
        <v>553</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6985</v>
      </c>
      <c r="R71" s="851"/>
      <c r="S71" s="851"/>
      <c r="T71" s="851"/>
      <c r="U71" s="851"/>
      <c r="V71" s="851">
        <v>6850</v>
      </c>
      <c r="W71" s="851"/>
      <c r="X71" s="851"/>
      <c r="Y71" s="851"/>
      <c r="Z71" s="851"/>
      <c r="AA71" s="851">
        <v>135</v>
      </c>
      <c r="AB71" s="851"/>
      <c r="AC71" s="851"/>
      <c r="AD71" s="851"/>
      <c r="AE71" s="851"/>
      <c r="AF71" s="851">
        <v>135</v>
      </c>
      <c r="AG71" s="851"/>
      <c r="AH71" s="851"/>
      <c r="AI71" s="851"/>
      <c r="AJ71" s="851"/>
      <c r="AK71" s="851" t="s">
        <v>553</v>
      </c>
      <c r="AL71" s="851"/>
      <c r="AM71" s="851"/>
      <c r="AN71" s="851"/>
      <c r="AO71" s="851"/>
      <c r="AP71" s="851" t="s">
        <v>553</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270</v>
      </c>
      <c r="R72" s="851"/>
      <c r="S72" s="851"/>
      <c r="T72" s="851"/>
      <c r="U72" s="851"/>
      <c r="V72" s="851">
        <v>238</v>
      </c>
      <c r="W72" s="851"/>
      <c r="X72" s="851"/>
      <c r="Y72" s="851"/>
      <c r="Z72" s="851"/>
      <c r="AA72" s="851">
        <v>32</v>
      </c>
      <c r="AB72" s="851"/>
      <c r="AC72" s="851"/>
      <c r="AD72" s="851"/>
      <c r="AE72" s="851"/>
      <c r="AF72" s="851">
        <v>32</v>
      </c>
      <c r="AG72" s="851"/>
      <c r="AH72" s="851"/>
      <c r="AI72" s="851"/>
      <c r="AJ72" s="851"/>
      <c r="AK72" s="851">
        <v>32</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7618</v>
      </c>
      <c r="AG88" s="862"/>
      <c r="AH88" s="862"/>
      <c r="AI88" s="862"/>
      <c r="AJ88" s="862"/>
      <c r="AK88" s="859"/>
      <c r="AL88" s="859"/>
      <c r="AM88" s="859"/>
      <c r="AN88" s="859"/>
      <c r="AO88" s="859"/>
      <c r="AP88" s="862" t="s">
        <v>560</v>
      </c>
      <c r="AQ88" s="862"/>
      <c r="AR88" s="862"/>
      <c r="AS88" s="862"/>
      <c r="AT88" s="862"/>
      <c r="AU88" s="862" t="s">
        <v>561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80</v>
      </c>
      <c r="CS102" s="870"/>
      <c r="CT102" s="870"/>
      <c r="CU102" s="870"/>
      <c r="CV102" s="913"/>
      <c r="CW102" s="912">
        <v>1</v>
      </c>
      <c r="CX102" s="870"/>
      <c r="CY102" s="870"/>
      <c r="CZ102" s="870"/>
      <c r="DA102" s="913"/>
      <c r="DB102" s="912" t="s">
        <v>557</v>
      </c>
      <c r="DC102" s="870"/>
      <c r="DD102" s="870"/>
      <c r="DE102" s="870"/>
      <c r="DF102" s="913"/>
      <c r="DG102" s="912" t="s">
        <v>556</v>
      </c>
      <c r="DH102" s="870"/>
      <c r="DI102" s="870"/>
      <c r="DJ102" s="870"/>
      <c r="DK102" s="913"/>
      <c r="DL102" s="912" t="s">
        <v>556</v>
      </c>
      <c r="DM102" s="870"/>
      <c r="DN102" s="870"/>
      <c r="DO102" s="870"/>
      <c r="DP102" s="913"/>
      <c r="DQ102" s="912" t="s">
        <v>556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2709312</v>
      </c>
      <c r="AB110" s="922"/>
      <c r="AC110" s="922"/>
      <c r="AD110" s="922"/>
      <c r="AE110" s="923"/>
      <c r="AF110" s="924">
        <v>2658661</v>
      </c>
      <c r="AG110" s="922"/>
      <c r="AH110" s="922"/>
      <c r="AI110" s="922"/>
      <c r="AJ110" s="923"/>
      <c r="AK110" s="924">
        <v>2486820</v>
      </c>
      <c r="AL110" s="922"/>
      <c r="AM110" s="922"/>
      <c r="AN110" s="922"/>
      <c r="AO110" s="923"/>
      <c r="AP110" s="925">
        <v>32.299999999999997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18376715</v>
      </c>
      <c r="BR110" s="957"/>
      <c r="BS110" s="957"/>
      <c r="BT110" s="957"/>
      <c r="BU110" s="957"/>
      <c r="BV110" s="957">
        <v>18386450</v>
      </c>
      <c r="BW110" s="957"/>
      <c r="BX110" s="957"/>
      <c r="BY110" s="957"/>
      <c r="BZ110" s="957"/>
      <c r="CA110" s="957">
        <v>17337567</v>
      </c>
      <c r="CB110" s="957"/>
      <c r="CC110" s="957"/>
      <c r="CD110" s="957"/>
      <c r="CE110" s="957"/>
      <c r="CF110" s="971">
        <v>225.5</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9815</v>
      </c>
      <c r="DH110" s="957"/>
      <c r="DI110" s="957"/>
      <c r="DJ110" s="957"/>
      <c r="DK110" s="957"/>
      <c r="DL110" s="957">
        <v>32076</v>
      </c>
      <c r="DM110" s="957"/>
      <c r="DN110" s="957"/>
      <c r="DO110" s="957"/>
      <c r="DP110" s="957"/>
      <c r="DQ110" s="957">
        <v>30888</v>
      </c>
      <c r="DR110" s="957"/>
      <c r="DS110" s="957"/>
      <c r="DT110" s="957"/>
      <c r="DU110" s="957"/>
      <c r="DV110" s="958">
        <v>0.4</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77419</v>
      </c>
      <c r="BR111" s="950"/>
      <c r="BS111" s="950"/>
      <c r="BT111" s="950"/>
      <c r="BU111" s="950"/>
      <c r="BV111" s="950">
        <v>78145</v>
      </c>
      <c r="BW111" s="950"/>
      <c r="BX111" s="950"/>
      <c r="BY111" s="950"/>
      <c r="BZ111" s="950"/>
      <c r="CA111" s="950">
        <v>69350</v>
      </c>
      <c r="CB111" s="950"/>
      <c r="CC111" s="950"/>
      <c r="CD111" s="950"/>
      <c r="CE111" s="950"/>
      <c r="CF111" s="944">
        <v>0.9</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8958983</v>
      </c>
      <c r="BR112" s="950"/>
      <c r="BS112" s="950"/>
      <c r="BT112" s="950"/>
      <c r="BU112" s="950"/>
      <c r="BV112" s="950">
        <v>8556901</v>
      </c>
      <c r="BW112" s="950"/>
      <c r="BX112" s="950"/>
      <c r="BY112" s="950"/>
      <c r="BZ112" s="950"/>
      <c r="CA112" s="950">
        <v>8016945</v>
      </c>
      <c r="CB112" s="950"/>
      <c r="CC112" s="950"/>
      <c r="CD112" s="950"/>
      <c r="CE112" s="950"/>
      <c r="CF112" s="944">
        <v>104.3</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7607</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812652</v>
      </c>
      <c r="AB113" s="964"/>
      <c r="AC113" s="964"/>
      <c r="AD113" s="964"/>
      <c r="AE113" s="965"/>
      <c r="AF113" s="966">
        <v>833944</v>
      </c>
      <c r="AG113" s="964"/>
      <c r="AH113" s="964"/>
      <c r="AI113" s="964"/>
      <c r="AJ113" s="965"/>
      <c r="AK113" s="966">
        <v>818454</v>
      </c>
      <c r="AL113" s="964"/>
      <c r="AM113" s="964"/>
      <c r="AN113" s="964"/>
      <c r="AO113" s="965"/>
      <c r="AP113" s="967">
        <v>10.6</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2955</v>
      </c>
      <c r="BR113" s="950"/>
      <c r="BS113" s="950"/>
      <c r="BT113" s="950"/>
      <c r="BU113" s="950"/>
      <c r="BV113" s="950">
        <v>1493</v>
      </c>
      <c r="BW113" s="950"/>
      <c r="BX113" s="950"/>
      <c r="BY113" s="950"/>
      <c r="BZ113" s="950"/>
      <c r="CA113" s="950" t="s">
        <v>112</v>
      </c>
      <c r="CB113" s="950"/>
      <c r="CC113" s="950"/>
      <c r="CD113" s="950"/>
      <c r="CE113" s="950"/>
      <c r="CF113" s="944" t="s">
        <v>112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569</v>
      </c>
      <c r="AB114" s="989"/>
      <c r="AC114" s="989"/>
      <c r="AD114" s="989"/>
      <c r="AE114" s="990"/>
      <c r="AF114" s="991">
        <v>570</v>
      </c>
      <c r="AG114" s="989"/>
      <c r="AH114" s="989"/>
      <c r="AI114" s="989"/>
      <c r="AJ114" s="990"/>
      <c r="AK114" s="991">
        <v>530</v>
      </c>
      <c r="AL114" s="989"/>
      <c r="AM114" s="989"/>
      <c r="AN114" s="989"/>
      <c r="AO114" s="990"/>
      <c r="AP114" s="992">
        <v>0</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2809469</v>
      </c>
      <c r="BR114" s="950"/>
      <c r="BS114" s="950"/>
      <c r="BT114" s="950"/>
      <c r="BU114" s="950"/>
      <c r="BV114" s="950">
        <v>2770951</v>
      </c>
      <c r="BW114" s="950"/>
      <c r="BX114" s="950"/>
      <c r="BY114" s="950"/>
      <c r="BZ114" s="950"/>
      <c r="CA114" s="950">
        <v>2798166</v>
      </c>
      <c r="CB114" s="950"/>
      <c r="CC114" s="950"/>
      <c r="CD114" s="950"/>
      <c r="CE114" s="950"/>
      <c r="CF114" s="944">
        <v>36.4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16405</v>
      </c>
      <c r="AB115" s="964"/>
      <c r="AC115" s="964"/>
      <c r="AD115" s="964"/>
      <c r="AE115" s="965"/>
      <c r="AF115" s="966">
        <v>16919</v>
      </c>
      <c r="AG115" s="964"/>
      <c r="AH115" s="964"/>
      <c r="AI115" s="964"/>
      <c r="AJ115" s="965"/>
      <c r="AK115" s="966">
        <v>6586</v>
      </c>
      <c r="AL115" s="964"/>
      <c r="AM115" s="964"/>
      <c r="AN115" s="964"/>
      <c r="AO115" s="965"/>
      <c r="AP115" s="967">
        <v>0.1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13124</v>
      </c>
      <c r="BR115" s="950"/>
      <c r="BS115" s="950"/>
      <c r="BT115" s="950"/>
      <c r="BU115" s="950"/>
      <c r="BV115" s="950">
        <v>10686</v>
      </c>
      <c r="BW115" s="950"/>
      <c r="BX115" s="950"/>
      <c r="BY115" s="950"/>
      <c r="BZ115" s="950"/>
      <c r="CA115" s="950">
        <v>7330</v>
      </c>
      <c r="CB115" s="950"/>
      <c r="CC115" s="950"/>
      <c r="CD115" s="950"/>
      <c r="CE115" s="950"/>
      <c r="CF115" s="944">
        <v>0.1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69</v>
      </c>
      <c r="AB116" s="989"/>
      <c r="AC116" s="989"/>
      <c r="AD116" s="989"/>
      <c r="AE116" s="990"/>
      <c r="AF116" s="991">
        <v>900</v>
      </c>
      <c r="AG116" s="989"/>
      <c r="AH116" s="989"/>
      <c r="AI116" s="989"/>
      <c r="AJ116" s="990"/>
      <c r="AK116" s="991">
        <v>35</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42278</v>
      </c>
      <c r="DH116" s="989"/>
      <c r="DI116" s="989"/>
      <c r="DJ116" s="989"/>
      <c r="DK116" s="990"/>
      <c r="DL116" s="991">
        <v>38673</v>
      </c>
      <c r="DM116" s="989"/>
      <c r="DN116" s="989"/>
      <c r="DO116" s="989"/>
      <c r="DP116" s="990"/>
      <c r="DQ116" s="991">
        <v>35087</v>
      </c>
      <c r="DR116" s="989"/>
      <c r="DS116" s="989"/>
      <c r="DT116" s="989"/>
      <c r="DU116" s="990"/>
      <c r="DV116" s="992">
        <v>0.5</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3539007</v>
      </c>
      <c r="AB117" s="1007"/>
      <c r="AC117" s="1007"/>
      <c r="AD117" s="1007"/>
      <c r="AE117" s="1008"/>
      <c r="AF117" s="1009">
        <v>3510994</v>
      </c>
      <c r="AG117" s="1007"/>
      <c r="AH117" s="1007"/>
      <c r="AI117" s="1007"/>
      <c r="AJ117" s="1008"/>
      <c r="AK117" s="1009">
        <v>3312425</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17719</v>
      </c>
      <c r="DH117" s="989"/>
      <c r="DI117" s="989"/>
      <c r="DJ117" s="989"/>
      <c r="DK117" s="990"/>
      <c r="DL117" s="991">
        <v>1396</v>
      </c>
      <c r="DM117" s="989"/>
      <c r="DN117" s="989"/>
      <c r="DO117" s="989"/>
      <c r="DP117" s="990"/>
      <c r="DQ117" s="991">
        <v>375</v>
      </c>
      <c r="DR117" s="989"/>
      <c r="DS117" s="989"/>
      <c r="DT117" s="989"/>
      <c r="DU117" s="990"/>
      <c r="DV117" s="992">
        <v>0</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30238665</v>
      </c>
      <c r="BR119" s="1028"/>
      <c r="BS119" s="1028"/>
      <c r="BT119" s="1028"/>
      <c r="BU119" s="1028"/>
      <c r="BV119" s="1028">
        <v>29804626</v>
      </c>
      <c r="BW119" s="1028"/>
      <c r="BX119" s="1028"/>
      <c r="BY119" s="1028"/>
      <c r="BZ119" s="1028"/>
      <c r="CA119" s="1028">
        <v>28229358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v>6000</v>
      </c>
      <c r="DM119" s="1014"/>
      <c r="DN119" s="1014"/>
      <c r="DO119" s="1014"/>
      <c r="DP119" s="1015"/>
      <c r="DQ119" s="1013">
        <v>3000</v>
      </c>
      <c r="DR119" s="1014"/>
      <c r="DS119" s="1014"/>
      <c r="DT119" s="1014"/>
      <c r="DU119" s="1015"/>
      <c r="DV119" s="1016">
        <v>0</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3061909</v>
      </c>
      <c r="BR120" s="957"/>
      <c r="BS120" s="957"/>
      <c r="BT120" s="957"/>
      <c r="BU120" s="957"/>
      <c r="BV120" s="957">
        <v>3329702</v>
      </c>
      <c r="BW120" s="957"/>
      <c r="BX120" s="957"/>
      <c r="BY120" s="957"/>
      <c r="BZ120" s="957"/>
      <c r="CA120" s="957">
        <v>2778321</v>
      </c>
      <c r="CB120" s="957"/>
      <c r="CC120" s="957"/>
      <c r="CD120" s="957"/>
      <c r="CE120" s="957"/>
      <c r="CF120" s="971">
        <v>36.1</v>
      </c>
      <c r="CG120" s="972"/>
      <c r="CH120" s="972"/>
      <c r="CI120" s="972"/>
      <c r="CJ120" s="972"/>
      <c r="CK120" s="1037" t="s">
        <v>442</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4131573</v>
      </c>
      <c r="DH120" s="957"/>
      <c r="DI120" s="957"/>
      <c r="DJ120" s="957"/>
      <c r="DK120" s="957"/>
      <c r="DL120" s="957">
        <v>3875950</v>
      </c>
      <c r="DM120" s="957"/>
      <c r="DN120" s="957"/>
      <c r="DO120" s="957"/>
      <c r="DP120" s="957"/>
      <c r="DQ120" s="957">
        <v>3516501</v>
      </c>
      <c r="DR120" s="957"/>
      <c r="DS120" s="957"/>
      <c r="DT120" s="957"/>
      <c r="DU120" s="957"/>
      <c r="DV120" s="958">
        <v>45.7</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10648</v>
      </c>
      <c r="AB121" s="989"/>
      <c r="AC121" s="989"/>
      <c r="AD121" s="989"/>
      <c r="AE121" s="990"/>
      <c r="AF121" s="991">
        <v>7607</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80220</v>
      </c>
      <c r="BR121" s="950"/>
      <c r="BS121" s="950"/>
      <c r="BT121" s="950"/>
      <c r="BU121" s="950"/>
      <c r="BV121" s="950">
        <v>62518</v>
      </c>
      <c r="BW121" s="950"/>
      <c r="BX121" s="950"/>
      <c r="BY121" s="950"/>
      <c r="BZ121" s="950"/>
      <c r="CA121" s="950">
        <v>59054</v>
      </c>
      <c r="CB121" s="950"/>
      <c r="CC121" s="950"/>
      <c r="CD121" s="950"/>
      <c r="CE121" s="950"/>
      <c r="CF121" s="944">
        <v>0.8</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2607452</v>
      </c>
      <c r="DH121" s="950"/>
      <c r="DI121" s="950"/>
      <c r="DJ121" s="950"/>
      <c r="DK121" s="950"/>
      <c r="DL121" s="950">
        <v>2463930</v>
      </c>
      <c r="DM121" s="950"/>
      <c r="DN121" s="950"/>
      <c r="DO121" s="950"/>
      <c r="DP121" s="950"/>
      <c r="DQ121" s="950">
        <v>2313409</v>
      </c>
      <c r="DR121" s="950"/>
      <c r="DS121" s="950"/>
      <c r="DT121" s="950"/>
      <c r="DU121" s="950"/>
      <c r="DV121" s="951">
        <v>30.1</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19283998</v>
      </c>
      <c r="BR122" s="1028"/>
      <c r="BS122" s="1028"/>
      <c r="BT122" s="1028"/>
      <c r="BU122" s="1028"/>
      <c r="BV122" s="1028">
        <v>19362078</v>
      </c>
      <c r="BW122" s="1028"/>
      <c r="BX122" s="1028"/>
      <c r="BY122" s="1028"/>
      <c r="BZ122" s="1028"/>
      <c r="CA122" s="1028">
        <v>18511438</v>
      </c>
      <c r="CB122" s="1028"/>
      <c r="CC122" s="1028"/>
      <c r="CD122" s="1028"/>
      <c r="CE122" s="1028"/>
      <c r="CF122" s="1048">
        <v>240.8</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1453142</v>
      </c>
      <c r="DH122" s="950"/>
      <c r="DI122" s="950"/>
      <c r="DJ122" s="950"/>
      <c r="DK122" s="950"/>
      <c r="DL122" s="950">
        <v>1389121</v>
      </c>
      <c r="DM122" s="950"/>
      <c r="DN122" s="950"/>
      <c r="DO122" s="950"/>
      <c r="DP122" s="950"/>
      <c r="DQ122" s="950">
        <v>1356489</v>
      </c>
      <c r="DR122" s="950"/>
      <c r="DS122" s="950"/>
      <c r="DT122" s="950"/>
      <c r="DU122" s="950"/>
      <c r="DV122" s="951">
        <v>17.600000000000001</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2639</v>
      </c>
      <c r="AB123" s="989"/>
      <c r="AC123" s="989"/>
      <c r="AD123" s="989"/>
      <c r="AE123" s="990"/>
      <c r="AF123" s="991">
        <v>2629</v>
      </c>
      <c r="AG123" s="989"/>
      <c r="AH123" s="989"/>
      <c r="AI123" s="989"/>
      <c r="AJ123" s="990"/>
      <c r="AK123" s="991">
        <v>3586</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22426127</v>
      </c>
      <c r="BR123" s="1096"/>
      <c r="BS123" s="1096"/>
      <c r="BT123" s="1096"/>
      <c r="BU123" s="1096"/>
      <c r="BV123" s="1096">
        <v>22754298</v>
      </c>
      <c r="BW123" s="1096"/>
      <c r="BX123" s="1096"/>
      <c r="BY123" s="1096"/>
      <c r="BZ123" s="1096"/>
      <c r="CA123" s="1096">
        <v>21348813</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627397</v>
      </c>
      <c r="DH123" s="989"/>
      <c r="DI123" s="989"/>
      <c r="DJ123" s="989"/>
      <c r="DK123" s="990"/>
      <c r="DL123" s="991">
        <v>701307</v>
      </c>
      <c r="DM123" s="989"/>
      <c r="DN123" s="989"/>
      <c r="DO123" s="989"/>
      <c r="DP123" s="990"/>
      <c r="DQ123" s="991">
        <v>705728</v>
      </c>
      <c r="DR123" s="989"/>
      <c r="DS123" s="989"/>
      <c r="DT123" s="989"/>
      <c r="DU123" s="990"/>
      <c r="DV123" s="992">
        <v>9.1999999999999993</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95.9</v>
      </c>
      <c r="BR124" s="1058"/>
      <c r="BS124" s="1058"/>
      <c r="BT124" s="1058"/>
      <c r="BU124" s="1058"/>
      <c r="BV124" s="1058">
        <v>88.1</v>
      </c>
      <c r="BW124" s="1058"/>
      <c r="BX124" s="1058"/>
      <c r="BY124" s="1058"/>
      <c r="BZ124" s="1058"/>
      <c r="CA124" s="1058">
        <v>89.5</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139419</v>
      </c>
      <c r="DH124" s="1014"/>
      <c r="DI124" s="1014"/>
      <c r="DJ124" s="1014"/>
      <c r="DK124" s="1015"/>
      <c r="DL124" s="1013">
        <v>126593</v>
      </c>
      <c r="DM124" s="1014"/>
      <c r="DN124" s="1014"/>
      <c r="DO124" s="1014"/>
      <c r="DP124" s="1015"/>
      <c r="DQ124" s="1013">
        <v>124818</v>
      </c>
      <c r="DR124" s="1014"/>
      <c r="DS124" s="1014"/>
      <c r="DT124" s="1014"/>
      <c r="DU124" s="1015"/>
      <c r="DV124" s="1016">
        <v>1.6</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3118</v>
      </c>
      <c r="AB126" s="989"/>
      <c r="AC126" s="989"/>
      <c r="AD126" s="989"/>
      <c r="AE126" s="990"/>
      <c r="AF126" s="991">
        <v>6683</v>
      </c>
      <c r="AG126" s="989"/>
      <c r="AH126" s="989"/>
      <c r="AI126" s="989"/>
      <c r="AJ126" s="990"/>
      <c r="AK126" s="991">
        <v>3000</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68790</v>
      </c>
      <c r="AB128" s="1078"/>
      <c r="AC128" s="1078"/>
      <c r="AD128" s="1078"/>
      <c r="AE128" s="1079"/>
      <c r="AF128" s="1080">
        <v>44069</v>
      </c>
      <c r="AG128" s="1078"/>
      <c r="AH128" s="1078"/>
      <c r="AI128" s="1078"/>
      <c r="AJ128" s="1079"/>
      <c r="AK128" s="1080">
        <v>46917</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13.38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v>13124</v>
      </c>
      <c r="DH128" s="1070"/>
      <c r="DI128" s="1070"/>
      <c r="DJ128" s="1070"/>
      <c r="DK128" s="1070"/>
      <c r="DL128" s="1070">
        <v>10686</v>
      </c>
      <c r="DM128" s="1070"/>
      <c r="DN128" s="1070"/>
      <c r="DO128" s="1070"/>
      <c r="DP128" s="1070"/>
      <c r="DQ128" s="1070">
        <v>7330</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10277781</v>
      </c>
      <c r="AB129" s="989"/>
      <c r="AC129" s="989"/>
      <c r="AD129" s="989"/>
      <c r="AE129" s="990"/>
      <c r="AF129" s="991">
        <v>10124945</v>
      </c>
      <c r="AG129" s="989"/>
      <c r="AH129" s="989"/>
      <c r="AI129" s="989"/>
      <c r="AJ129" s="990"/>
      <c r="AK129" s="991">
        <v>9726740</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18.38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2135869</v>
      </c>
      <c r="AB130" s="989"/>
      <c r="AC130" s="989"/>
      <c r="AD130" s="989"/>
      <c r="AE130" s="990"/>
      <c r="AF130" s="991">
        <v>2128934</v>
      </c>
      <c r="AG130" s="989"/>
      <c r="AH130" s="989"/>
      <c r="AI130" s="989"/>
      <c r="AJ130" s="990"/>
      <c r="AK130" s="991">
        <v>2039144</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8141912</v>
      </c>
      <c r="AB131" s="1014"/>
      <c r="AC131" s="1014"/>
      <c r="AD131" s="1014"/>
      <c r="AE131" s="1015"/>
      <c r="AF131" s="1013">
        <v>7996011</v>
      </c>
      <c r="AG131" s="1014"/>
      <c r="AH131" s="1014"/>
      <c r="AI131" s="1014"/>
      <c r="AJ131" s="1015"/>
      <c r="AK131" s="1013">
        <v>7687596</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89.5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16.388632059999999</v>
      </c>
      <c r="AB132" s="1130"/>
      <c r="AC132" s="1130"/>
      <c r="AD132" s="1130"/>
      <c r="AE132" s="1131"/>
      <c r="AF132" s="1132">
        <v>16.733231109999998</v>
      </c>
      <c r="AG132" s="1130"/>
      <c r="AH132" s="1130"/>
      <c r="AI132" s="1130"/>
      <c r="AJ132" s="1131"/>
      <c r="AK132" s="1132">
        <v>15.95250323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16.7</v>
      </c>
      <c r="AB133" s="1113"/>
      <c r="AC133" s="1113"/>
      <c r="AD133" s="1113"/>
      <c r="AE133" s="1114"/>
      <c r="AF133" s="1112">
        <v>16.7</v>
      </c>
      <c r="AG133" s="1113"/>
      <c r="AH133" s="1113"/>
      <c r="AI133" s="1113"/>
      <c r="AJ133" s="1114"/>
      <c r="AK133" s="1112">
        <v>16.3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2703504</v>
      </c>
      <c r="L9" s="266">
        <v>140347</v>
      </c>
      <c r="M9" s="267">
        <v>79829</v>
      </c>
      <c r="N9" s="268">
        <v>75.8</v>
      </c>
    </row>
    <row r="10" spans="1:16">
      <c r="A10" s="250"/>
      <c r="B10" s="246"/>
      <c r="C10" s="246"/>
      <c r="D10" s="246"/>
      <c r="E10" s="246"/>
      <c r="F10" s="246"/>
      <c r="G10" s="1152" t="s">
        <v>480</v>
      </c>
      <c r="H10" s="1153"/>
      <c r="I10" s="1153"/>
      <c r="J10" s="1154"/>
      <c r="K10" s="269">
        <v>173350</v>
      </c>
      <c r="L10" s="270">
        <v>8999</v>
      </c>
      <c r="M10" s="271">
        <v>8081</v>
      </c>
      <c r="N10" s="272">
        <v>11.4</v>
      </c>
    </row>
    <row r="11" spans="1:16" ht="13.5" customHeight="1">
      <c r="A11" s="250"/>
      <c r="B11" s="246"/>
      <c r="C11" s="246"/>
      <c r="D11" s="246"/>
      <c r="E11" s="246"/>
      <c r="F11" s="246"/>
      <c r="G11" s="1152" t="s">
        <v>481</v>
      </c>
      <c r="H11" s="1153"/>
      <c r="I11" s="1153"/>
      <c r="J11" s="1154"/>
      <c r="K11" s="269">
        <v>43990</v>
      </c>
      <c r="L11" s="270">
        <v>2284</v>
      </c>
      <c r="M11" s="271">
        <v>11037</v>
      </c>
      <c r="N11" s="272">
        <v>-79.3</v>
      </c>
    </row>
    <row r="12" spans="1:16" ht="13.5" customHeight="1">
      <c r="A12" s="250"/>
      <c r="B12" s="246"/>
      <c r="C12" s="246"/>
      <c r="D12" s="246"/>
      <c r="E12" s="246"/>
      <c r="F12" s="246"/>
      <c r="G12" s="1152" t="s">
        <v>482</v>
      </c>
      <c r="H12" s="1153"/>
      <c r="I12" s="1153"/>
      <c r="J12" s="1154"/>
      <c r="K12" s="269">
        <v>179955</v>
      </c>
      <c r="L12" s="270">
        <v>9342</v>
      </c>
      <c r="M12" s="271">
        <v>1188</v>
      </c>
      <c r="N12" s="272">
        <v>686.4</v>
      </c>
    </row>
    <row r="13" spans="1:16" ht="13.5" customHeight="1">
      <c r="A13" s="250"/>
      <c r="B13" s="246"/>
      <c r="C13" s="246"/>
      <c r="D13" s="246"/>
      <c r="E13" s="246"/>
      <c r="F13" s="246"/>
      <c r="G13" s="1152" t="s">
        <v>483</v>
      </c>
      <c r="H13" s="1153"/>
      <c r="I13" s="1153"/>
      <c r="J13" s="1154"/>
      <c r="K13" s="269" t="s">
        <v>484</v>
      </c>
      <c r="L13" s="270" t="s">
        <v>484</v>
      </c>
      <c r="M13" s="271" t="s">
        <v>484</v>
      </c>
      <c r="N13" s="272" t="s">
        <v>484</v>
      </c>
    </row>
    <row r="14" spans="1:16" ht="13.5" customHeight="1">
      <c r="A14" s="250"/>
      <c r="B14" s="246"/>
      <c r="C14" s="246"/>
      <c r="D14" s="246"/>
      <c r="E14" s="246"/>
      <c r="F14" s="246"/>
      <c r="G14" s="1152" t="s">
        <v>485</v>
      </c>
      <c r="H14" s="1153"/>
      <c r="I14" s="1153"/>
      <c r="J14" s="1154"/>
      <c r="K14" s="269">
        <v>177920</v>
      </c>
      <c r="L14" s="270">
        <v>9236</v>
      </c>
      <c r="M14" s="271">
        <v>4462</v>
      </c>
      <c r="N14" s="272">
        <v>107</v>
      </c>
    </row>
    <row r="15" spans="1:16" ht="13.5" customHeight="1">
      <c r="A15" s="250"/>
      <c r="B15" s="246"/>
      <c r="C15" s="246"/>
      <c r="D15" s="246"/>
      <c r="E15" s="246"/>
      <c r="F15" s="246"/>
      <c r="G15" s="1152" t="s">
        <v>486</v>
      </c>
      <c r="H15" s="1153"/>
      <c r="I15" s="1153"/>
      <c r="J15" s="1154"/>
      <c r="K15" s="269" t="s">
        <v>484</v>
      </c>
      <c r="L15" s="270" t="s">
        <v>484</v>
      </c>
      <c r="M15" s="271">
        <v>1793</v>
      </c>
      <c r="N15" s="272" t="s">
        <v>484</v>
      </c>
    </row>
    <row r="16" spans="1:16">
      <c r="A16" s="250"/>
      <c r="B16" s="246"/>
      <c r="C16" s="246"/>
      <c r="D16" s="246"/>
      <c r="E16" s="246"/>
      <c r="F16" s="246"/>
      <c r="G16" s="1155" t="s">
        <v>487</v>
      </c>
      <c r="H16" s="1156"/>
      <c r="I16" s="1156"/>
      <c r="J16" s="1157"/>
      <c r="K16" s="270">
        <v>-288929</v>
      </c>
      <c r="L16" s="270">
        <v>-14999</v>
      </c>
      <c r="M16" s="271">
        <v>-8384</v>
      </c>
      <c r="N16" s="272">
        <v>78.900000000000006</v>
      </c>
    </row>
    <row r="17" spans="1:16">
      <c r="A17" s="250"/>
      <c r="B17" s="246"/>
      <c r="C17" s="246"/>
      <c r="D17" s="246"/>
      <c r="E17" s="246"/>
      <c r="F17" s="246"/>
      <c r="G17" s="1155" t="s">
        <v>171</v>
      </c>
      <c r="H17" s="1156"/>
      <c r="I17" s="1156"/>
      <c r="J17" s="1157"/>
      <c r="K17" s="270">
        <v>2989790</v>
      </c>
      <c r="L17" s="270">
        <v>155209</v>
      </c>
      <c r="M17" s="271">
        <v>98006</v>
      </c>
      <c r="N17" s="272">
        <v>58.4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14.38</v>
      </c>
      <c r="L21" s="283">
        <v>9.31</v>
      </c>
      <c r="M21" s="284">
        <v>5.07</v>
      </c>
      <c r="N21" s="251"/>
      <c r="O21" s="285"/>
      <c r="P21" s="281"/>
    </row>
    <row r="22" spans="1:16" s="286" customFormat="1">
      <c r="A22" s="281"/>
      <c r="B22" s="251"/>
      <c r="C22" s="251"/>
      <c r="D22" s="251"/>
      <c r="E22" s="251"/>
      <c r="F22" s="251"/>
      <c r="G22" s="1147" t="s">
        <v>493</v>
      </c>
      <c r="H22" s="1148"/>
      <c r="I22" s="1148"/>
      <c r="J22" s="1149"/>
      <c r="K22" s="287">
        <v>97.8</v>
      </c>
      <c r="L22" s="288">
        <v>96.5</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2486820</v>
      </c>
      <c r="L32" s="296">
        <v>129098</v>
      </c>
      <c r="M32" s="297">
        <v>52264</v>
      </c>
      <c r="N32" s="298">
        <v>147</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t="s">
        <v>484</v>
      </c>
      <c r="L34" s="296" t="s">
        <v>484</v>
      </c>
      <c r="M34" s="297">
        <v>76</v>
      </c>
      <c r="N34" s="298" t="s">
        <v>484</v>
      </c>
    </row>
    <row r="35" spans="1:16" ht="27" customHeight="1">
      <c r="A35" s="250"/>
      <c r="B35" s="246"/>
      <c r="C35" s="246"/>
      <c r="D35" s="246"/>
      <c r="E35" s="246"/>
      <c r="F35" s="246"/>
      <c r="G35" s="1163" t="s">
        <v>500</v>
      </c>
      <c r="H35" s="1164"/>
      <c r="I35" s="1164"/>
      <c r="J35" s="1165"/>
      <c r="K35" s="296">
        <v>818454</v>
      </c>
      <c r="L35" s="296">
        <v>42488</v>
      </c>
      <c r="M35" s="297">
        <v>21553</v>
      </c>
      <c r="N35" s="298">
        <v>97.1</v>
      </c>
    </row>
    <row r="36" spans="1:16" ht="27" customHeight="1">
      <c r="A36" s="250"/>
      <c r="B36" s="246"/>
      <c r="C36" s="246"/>
      <c r="D36" s="246"/>
      <c r="E36" s="246"/>
      <c r="F36" s="246"/>
      <c r="G36" s="1163" t="s">
        <v>501</v>
      </c>
      <c r="H36" s="1164"/>
      <c r="I36" s="1164"/>
      <c r="J36" s="1165"/>
      <c r="K36" s="296">
        <v>530</v>
      </c>
      <c r="L36" s="296">
        <v>28</v>
      </c>
      <c r="M36" s="297">
        <v>4205</v>
      </c>
      <c r="N36" s="298">
        <v>-99.3</v>
      </c>
    </row>
    <row r="37" spans="1:16" ht="13.5" customHeight="1">
      <c r="A37" s="250"/>
      <c r="B37" s="246"/>
      <c r="C37" s="246"/>
      <c r="D37" s="246"/>
      <c r="E37" s="246"/>
      <c r="F37" s="246"/>
      <c r="G37" s="1163" t="s">
        <v>502</v>
      </c>
      <c r="H37" s="1164"/>
      <c r="I37" s="1164"/>
      <c r="J37" s="1165"/>
      <c r="K37" s="296">
        <v>6586</v>
      </c>
      <c r="L37" s="296">
        <v>342</v>
      </c>
      <c r="M37" s="297">
        <v>661</v>
      </c>
      <c r="N37" s="298">
        <v>-48.3</v>
      </c>
    </row>
    <row r="38" spans="1:16" ht="27" customHeight="1">
      <c r="A38" s="250"/>
      <c r="B38" s="246"/>
      <c r="C38" s="246"/>
      <c r="D38" s="246"/>
      <c r="E38" s="246"/>
      <c r="F38" s="246"/>
      <c r="G38" s="1166" t="s">
        <v>503</v>
      </c>
      <c r="H38" s="1167"/>
      <c r="I38" s="1167"/>
      <c r="J38" s="1168"/>
      <c r="K38" s="299">
        <v>35</v>
      </c>
      <c r="L38" s="299">
        <v>2</v>
      </c>
      <c r="M38" s="300">
        <v>5</v>
      </c>
      <c r="N38" s="301">
        <v>-60</v>
      </c>
      <c r="O38" s="295"/>
    </row>
    <row r="39" spans="1:16">
      <c r="A39" s="250"/>
      <c r="B39" s="246"/>
      <c r="C39" s="246"/>
      <c r="D39" s="246"/>
      <c r="E39" s="246"/>
      <c r="F39" s="246"/>
      <c r="G39" s="1166" t="s">
        <v>504</v>
      </c>
      <c r="H39" s="1167"/>
      <c r="I39" s="1167"/>
      <c r="J39" s="1168"/>
      <c r="K39" s="302">
        <v>-46917</v>
      </c>
      <c r="L39" s="302">
        <v>-2436</v>
      </c>
      <c r="M39" s="303">
        <v>-2255</v>
      </c>
      <c r="N39" s="304">
        <v>8</v>
      </c>
      <c r="O39" s="295"/>
    </row>
    <row r="40" spans="1:16" ht="27" customHeight="1">
      <c r="A40" s="250"/>
      <c r="B40" s="246"/>
      <c r="C40" s="246"/>
      <c r="D40" s="246"/>
      <c r="E40" s="246"/>
      <c r="F40" s="246"/>
      <c r="G40" s="1163" t="s">
        <v>505</v>
      </c>
      <c r="H40" s="1164"/>
      <c r="I40" s="1164"/>
      <c r="J40" s="1165"/>
      <c r="K40" s="302">
        <v>-2039144</v>
      </c>
      <c r="L40" s="302">
        <v>-105858</v>
      </c>
      <c r="M40" s="303">
        <v>-52668</v>
      </c>
      <c r="N40" s="304">
        <v>101</v>
      </c>
      <c r="O40" s="295"/>
    </row>
    <row r="41" spans="1:16">
      <c r="A41" s="250"/>
      <c r="B41" s="246"/>
      <c r="C41" s="246"/>
      <c r="D41" s="246"/>
      <c r="E41" s="246"/>
      <c r="F41" s="246"/>
      <c r="G41" s="1169" t="s">
        <v>282</v>
      </c>
      <c r="H41" s="1170"/>
      <c r="I41" s="1170"/>
      <c r="J41" s="1171"/>
      <c r="K41" s="296">
        <v>1226364</v>
      </c>
      <c r="L41" s="302">
        <v>63664</v>
      </c>
      <c r="M41" s="303">
        <v>23842</v>
      </c>
      <c r="N41" s="304">
        <v>167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1517245</v>
      </c>
      <c r="J51" s="322">
        <v>76528</v>
      </c>
      <c r="K51" s="323">
        <v>-25.1</v>
      </c>
      <c r="L51" s="324">
        <v>79181</v>
      </c>
      <c r="M51" s="325">
        <v>-12.8</v>
      </c>
      <c r="N51" s="326">
        <v>-12.3</v>
      </c>
    </row>
    <row r="52" spans="1:14">
      <c r="A52" s="250"/>
      <c r="B52" s="246"/>
      <c r="C52" s="246"/>
      <c r="D52" s="246"/>
      <c r="E52" s="246"/>
      <c r="F52" s="246"/>
      <c r="G52" s="327"/>
      <c r="H52" s="328" t="s">
        <v>516</v>
      </c>
      <c r="I52" s="329">
        <v>564205</v>
      </c>
      <c r="J52" s="330">
        <v>28458</v>
      </c>
      <c r="K52" s="331">
        <v>-27.7</v>
      </c>
      <c r="L52" s="332">
        <v>40448</v>
      </c>
      <c r="M52" s="333">
        <v>-14</v>
      </c>
      <c r="N52" s="334">
        <v>-13.7</v>
      </c>
    </row>
    <row r="53" spans="1:14">
      <c r="A53" s="250"/>
      <c r="B53" s="246"/>
      <c r="C53" s="246"/>
      <c r="D53" s="246"/>
      <c r="E53" s="246"/>
      <c r="F53" s="246"/>
      <c r="G53" s="312" t="s">
        <v>517</v>
      </c>
      <c r="H53" s="313"/>
      <c r="I53" s="321">
        <v>3234059</v>
      </c>
      <c r="J53" s="322">
        <v>163419</v>
      </c>
      <c r="K53" s="323">
        <v>113.5</v>
      </c>
      <c r="L53" s="324">
        <v>118124</v>
      </c>
      <c r="M53" s="325">
        <v>49.2</v>
      </c>
      <c r="N53" s="326">
        <v>64.3</v>
      </c>
    </row>
    <row r="54" spans="1:14">
      <c r="A54" s="250"/>
      <c r="B54" s="246"/>
      <c r="C54" s="246"/>
      <c r="D54" s="246"/>
      <c r="E54" s="246"/>
      <c r="F54" s="246"/>
      <c r="G54" s="327"/>
      <c r="H54" s="328" t="s">
        <v>516</v>
      </c>
      <c r="I54" s="329">
        <v>1035049</v>
      </c>
      <c r="J54" s="330">
        <v>52302</v>
      </c>
      <c r="K54" s="331">
        <v>83.8</v>
      </c>
      <c r="L54" s="332">
        <v>54614</v>
      </c>
      <c r="M54" s="333">
        <v>35</v>
      </c>
      <c r="N54" s="334">
        <v>48.8</v>
      </c>
    </row>
    <row r="55" spans="1:14">
      <c r="A55" s="250"/>
      <c r="B55" s="246"/>
      <c r="C55" s="246"/>
      <c r="D55" s="246"/>
      <c r="E55" s="246"/>
      <c r="F55" s="246"/>
      <c r="G55" s="312" t="s">
        <v>518</v>
      </c>
      <c r="H55" s="313"/>
      <c r="I55" s="321">
        <v>2116374</v>
      </c>
      <c r="J55" s="322">
        <v>107610</v>
      </c>
      <c r="K55" s="323">
        <v>-34.200000000000003</v>
      </c>
      <c r="L55" s="324">
        <v>101693</v>
      </c>
      <c r="M55" s="325">
        <v>-13.9</v>
      </c>
      <c r="N55" s="326">
        <v>-20.3</v>
      </c>
    </row>
    <row r="56" spans="1:14">
      <c r="A56" s="250"/>
      <c r="B56" s="246"/>
      <c r="C56" s="246"/>
      <c r="D56" s="246"/>
      <c r="E56" s="246"/>
      <c r="F56" s="246"/>
      <c r="G56" s="327"/>
      <c r="H56" s="328" t="s">
        <v>516</v>
      </c>
      <c r="I56" s="329">
        <v>1344567</v>
      </c>
      <c r="J56" s="330">
        <v>68367</v>
      </c>
      <c r="K56" s="331">
        <v>30.7</v>
      </c>
      <c r="L56" s="332">
        <v>51066</v>
      </c>
      <c r="M56" s="333">
        <v>-6.5</v>
      </c>
      <c r="N56" s="334">
        <v>37.200000000000003</v>
      </c>
    </row>
    <row r="57" spans="1:14">
      <c r="A57" s="250"/>
      <c r="B57" s="246"/>
      <c r="C57" s="246"/>
      <c r="D57" s="246"/>
      <c r="E57" s="246"/>
      <c r="F57" s="246"/>
      <c r="G57" s="312" t="s">
        <v>519</v>
      </c>
      <c r="H57" s="313"/>
      <c r="I57" s="321">
        <v>2621990</v>
      </c>
      <c r="J57" s="322">
        <v>134744</v>
      </c>
      <c r="K57" s="323">
        <v>25.2</v>
      </c>
      <c r="L57" s="324">
        <v>96635</v>
      </c>
      <c r="M57" s="325">
        <v>-5</v>
      </c>
      <c r="N57" s="326">
        <v>30.2</v>
      </c>
    </row>
    <row r="58" spans="1:14">
      <c r="A58" s="250"/>
      <c r="B58" s="246"/>
      <c r="C58" s="246"/>
      <c r="D58" s="246"/>
      <c r="E58" s="246"/>
      <c r="F58" s="246"/>
      <c r="G58" s="327"/>
      <c r="H58" s="328" t="s">
        <v>516</v>
      </c>
      <c r="I58" s="329">
        <v>1510774</v>
      </c>
      <c r="J58" s="330">
        <v>77639</v>
      </c>
      <c r="K58" s="331">
        <v>13.6</v>
      </c>
      <c r="L58" s="332">
        <v>44408</v>
      </c>
      <c r="M58" s="333">
        <v>-13</v>
      </c>
      <c r="N58" s="334">
        <v>26.6</v>
      </c>
    </row>
    <row r="59" spans="1:14">
      <c r="A59" s="250"/>
      <c r="B59" s="246"/>
      <c r="C59" s="246"/>
      <c r="D59" s="246"/>
      <c r="E59" s="246"/>
      <c r="F59" s="246"/>
      <c r="G59" s="312" t="s">
        <v>520</v>
      </c>
      <c r="H59" s="313"/>
      <c r="I59" s="321">
        <v>674947</v>
      </c>
      <c r="J59" s="322">
        <v>35039</v>
      </c>
      <c r="K59" s="323">
        <v>-74</v>
      </c>
      <c r="L59" s="324">
        <v>115123</v>
      </c>
      <c r="M59" s="325">
        <v>19.100000000000001</v>
      </c>
      <c r="N59" s="326">
        <v>-93.1</v>
      </c>
    </row>
    <row r="60" spans="1:14">
      <c r="A60" s="250"/>
      <c r="B60" s="246"/>
      <c r="C60" s="246"/>
      <c r="D60" s="246"/>
      <c r="E60" s="246"/>
      <c r="F60" s="246"/>
      <c r="G60" s="327"/>
      <c r="H60" s="328" t="s">
        <v>516</v>
      </c>
      <c r="I60" s="335">
        <v>456798</v>
      </c>
      <c r="J60" s="330">
        <v>23714</v>
      </c>
      <c r="K60" s="331">
        <v>-69.5</v>
      </c>
      <c r="L60" s="332">
        <v>46026</v>
      </c>
      <c r="M60" s="333">
        <v>3.6</v>
      </c>
      <c r="N60" s="334">
        <v>-73.099999999999994</v>
      </c>
    </row>
    <row r="61" spans="1:14">
      <c r="A61" s="250"/>
      <c r="B61" s="246"/>
      <c r="C61" s="246"/>
      <c r="D61" s="246"/>
      <c r="E61" s="246"/>
      <c r="F61" s="246"/>
      <c r="G61" s="312" t="s">
        <v>521</v>
      </c>
      <c r="H61" s="336"/>
      <c r="I61" s="337">
        <v>2032923</v>
      </c>
      <c r="J61" s="338">
        <v>103468</v>
      </c>
      <c r="K61" s="339">
        <v>1.1000000000000001</v>
      </c>
      <c r="L61" s="340">
        <v>102151</v>
      </c>
      <c r="M61" s="341">
        <v>7.3</v>
      </c>
      <c r="N61" s="326">
        <v>-6.2</v>
      </c>
    </row>
    <row r="62" spans="1:14">
      <c r="A62" s="250"/>
      <c r="B62" s="246"/>
      <c r="C62" s="246"/>
      <c r="D62" s="246"/>
      <c r="E62" s="246"/>
      <c r="F62" s="246"/>
      <c r="G62" s="327"/>
      <c r="H62" s="328" t="s">
        <v>516</v>
      </c>
      <c r="I62" s="329">
        <v>982279</v>
      </c>
      <c r="J62" s="330">
        <v>50096</v>
      </c>
      <c r="K62" s="331">
        <v>6.2</v>
      </c>
      <c r="L62" s="332">
        <v>47312</v>
      </c>
      <c r="M62" s="333">
        <v>1</v>
      </c>
      <c r="N62" s="334">
        <v>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1"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16.09</v>
      </c>
      <c r="G47" s="12">
        <v>19.3</v>
      </c>
      <c r="H47" s="12">
        <v>22.41</v>
      </c>
      <c r="I47" s="12">
        <v>25.58</v>
      </c>
      <c r="J47" s="13">
        <v>22.53</v>
      </c>
    </row>
    <row r="48" spans="2:10" ht="57.75" customHeight="1">
      <c r="B48" s="14"/>
      <c r="C48" s="1174" t="s">
        <v>4</v>
      </c>
      <c r="D48" s="1174"/>
      <c r="E48" s="1175"/>
      <c r="F48" s="15">
        <v>5.26</v>
      </c>
      <c r="G48" s="16">
        <v>5.81</v>
      </c>
      <c r="H48" s="16">
        <v>5.65</v>
      </c>
      <c r="I48" s="16">
        <v>1.67</v>
      </c>
      <c r="J48" s="17">
        <v>3.25</v>
      </c>
    </row>
    <row r="49" spans="2:10" ht="57.75" customHeight="1" thickBot="1">
      <c r="B49" s="18"/>
      <c r="C49" s="1176" t="s">
        <v>5</v>
      </c>
      <c r="D49" s="1176"/>
      <c r="E49" s="1177"/>
      <c r="F49" s="19">
        <v>2.86</v>
      </c>
      <c r="G49" s="20">
        <v>3.95</v>
      </c>
      <c r="H49" s="20">
        <v>2.75</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2018-04-25T05:11:36Z</cp:lastPrinted>
  <dcterms:created xsi:type="dcterms:W3CDTF">2018-01-24T05:59:41Z</dcterms:created>
  <dcterms:modified xsi:type="dcterms:W3CDTF">2018-04-25T05:12:21Z</dcterms:modified>
</cp:coreProperties>
</file>