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l9MkccFwFrWVpTLmHZDEbYZuvuwrcVO53lGZrqjsofzMuGP7dtYTwkYLwxBLStd+7a8nxGc0M48wsudqwpxzg==" workbookSaltValue="D9zlPVKBJ8t+2OqdOmGD0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<sst xmlns="http://schemas.openxmlformats.org/spreadsheetml/2006/main" count="240" uniqueCount="126">
  <si>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</si>
  <si>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</si>
  <si>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</si>
  <si>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</si>
  <si>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</si>
  <si>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</si>
  <si>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</si>
  <si>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</si>
  <si>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</si>
  <si>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</si>
  <si>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</si>
  <si>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</si>
  <si>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</si>
  <si>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</si>
  <si>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</si>
  <si>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</si>
  <si>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</si>
  <si>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</si>
  <si>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</si>
  <si>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</si>
  <si>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</si>
  <si>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</si>
  <si>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</si>
  <si>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</si>
  <si>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</si>
  <si>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</si>
  <si>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</si>
  <si>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</si>
  <si>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</si>
  <si>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</si>
  <si>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</si>
  <si>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</si>
  <si>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</si>
  <si>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</si>
  <si>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</si>
  <si>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</si>
  <si>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</si>
  <si>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</si>
  <si>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</si>
  <si>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</si>
  <si>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</si>
  <si>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</si>
  <si>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</si>
  <si>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</si>
  <si>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</si>
  <si>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</si>
  <si>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</si>
  <si>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</si>
  <si>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</si>
  <si>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</si>
  <si>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</si>
  <si>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</si>
  <si>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</si>
  <si>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</si>
  <si>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</si>
  <si>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</si>
  <si>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</si>
  <si>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</si>
  <si>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</si>
  <si>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</si>
  <si>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</si>
  <si>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</si>
  <si>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</si>
  <si>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</si>
  <si>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</si>
  <si>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</si>
  <si>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</si>
  <si>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</si>
  <si>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</si>
  <si>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</si>
  <si>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</si>
  <si>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</si>
  <si>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</si>
  <si>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</si>
  <si>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</si>
  <si>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</si>
  <si>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</si>
  <si>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</si>
  <si>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</si>
  <si>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</si>
  <si>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</si>
  <si>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</si>
  <si>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</si>
  <si>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</si>
  <si>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</si>
  <si>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</si>
  <si>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</si>
  <si>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</si>
  <si>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</si>
  <si>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</si>
  <si>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</si>
  <si>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</si>
  <si>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</si>
  <si>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</si>
  <si>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</si>
  <si>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</si>
  <si>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</si>
  <si>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</si>
  <si>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</si>
  <si>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</si>
  <si>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</si>
  <si>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</si>
  <si>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</si>
  <si>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</si>
  <si>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</si>
  <si>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</si>
  <si>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</si>
  <si>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</si>
  <si>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</si>
  <si>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</si>
  <si>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北広島町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</si>
  <si>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</si>
  <si>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</si>
  <si>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</si>
  <si>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</si>
  <si>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</si>
  <si>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</si>
  <si>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</si>
  <si>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</si>
  <si>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</si>
  <si>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</si>
  <si>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</si>
  <si>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</si>
  <si>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本町の特定環境保全公共下水道事業は年々</t>
    </r>
    <r>
      <rPr>
        <sz val="11"/>
        <rFont val="ＭＳ ゴシック"/>
        <family val="3"/>
        <charset val="128"/>
      </rPr>
      <t>水洗化率が良化してきてはいるが、目標と比べるとまだ低い状況にある。
　指標は全体的に良化傾向がみられるものの、繰入金への依存度が高く、使用料等についても見</t>
    </r>
    <r>
      <rPr>
        <sz val="11"/>
        <color theme="1"/>
        <rFont val="ＭＳ ゴシック"/>
        <family val="3"/>
        <charset val="128"/>
      </rPr>
      <t>直しを進めていく必要があると考える。平成28年度策定の経営戦略に基づき今後も経営改善に向けてより計画的に運営を行っていく必要がある。</t>
    </r>
    <rPh sb="18" eb="20">
      <t>ネンネン</t>
    </rPh>
    <rPh sb="20" eb="23">
      <t>スイセンカ</t>
    </rPh>
    <rPh sb="23" eb="24">
      <t>リツ</t>
    </rPh>
    <rPh sb="25" eb="27">
      <t>リョウカ</t>
    </rPh>
    <rPh sb="36" eb="38">
      <t>モクヒョウ</t>
    </rPh>
    <rPh sb="39" eb="40">
      <t>クラ</t>
    </rPh>
    <rPh sb="45" eb="46">
      <t>ヒク</t>
    </rPh>
    <rPh sb="47" eb="49">
      <t>ジョウキョウ</t>
    </rPh>
    <rPh sb="55" eb="57">
      <t>シヒョウ</t>
    </rPh>
    <rPh sb="58" eb="61">
      <t>ゼンタイテキ</t>
    </rPh>
    <rPh sb="62" eb="64">
      <t>リョウカ</t>
    </rPh>
    <rPh sb="64" eb="66">
      <t>ケイコウ</t>
    </rPh>
    <rPh sb="75" eb="77">
      <t>クリイレ</t>
    </rPh>
    <rPh sb="77" eb="78">
      <t>キン</t>
    </rPh>
    <rPh sb="80" eb="83">
      <t>イゾンド</t>
    </rPh>
    <rPh sb="84" eb="85">
      <t>タカ</t>
    </rPh>
    <rPh sb="87" eb="90">
      <t>シヨウリョウ</t>
    </rPh>
    <rPh sb="90" eb="91">
      <t>トウ</t>
    </rPh>
    <rPh sb="96" eb="98">
      <t>ミナオ</t>
    </rPh>
    <rPh sb="105" eb="107">
      <t>ヒツヨウ</t>
    </rPh>
    <rPh sb="111" eb="112">
      <t>カンガ</t>
    </rPh>
    <phoneticPr fontId="16"/>
  </si>
  <si>
    <t>③現況では、法定耐用年数を超える管路は出ていないが、施設の老朽化が進むにつれて更新に向けた対策も必要となってくることから、適正な時期に適正な管路更新ができるよう計画的な資産管理を行う。</t>
    <phoneticPr fontId="16"/>
  </si>
  <si>
    <r>
      <t>①収益的収支比率は100％を下回っており、単年度収支は赤字で</t>
    </r>
    <r>
      <rPr>
        <sz val="11"/>
        <rFont val="ＭＳ ゴシック"/>
        <family val="3"/>
        <charset val="128"/>
      </rPr>
      <t>ある。昨年度に比べ総収益は微増、総費用が減少したことから比率は若干改善している。今後、更に単年度収支赤字縮減に</t>
    </r>
    <r>
      <rPr>
        <sz val="11"/>
        <color theme="1"/>
        <rFont val="ＭＳ ゴシック"/>
        <family val="3"/>
        <charset val="128"/>
      </rPr>
      <t>向けて経営改善に取り組んでいくことが必要である。
④企業債残高対事業規模比率のH29当該値は1,936.22％となっているが、正しくは386.09％である。当該比率は</t>
    </r>
    <r>
      <rPr>
        <sz val="11"/>
        <rFont val="ＭＳ ゴシック"/>
        <family val="3"/>
        <charset val="128"/>
      </rPr>
      <t>企業債現在高とともに順調に減少しており類似団体平均を大きく下回る比率となっているが、これは一般会計の負担による影響もあり一概に良いとは言えない状況である。</t>
    </r>
    <r>
      <rPr>
        <sz val="11"/>
        <color theme="1"/>
        <rFont val="ＭＳ ゴシック"/>
        <family val="3"/>
        <charset val="128"/>
      </rPr>
      <t xml:space="preserve">
⑤経費回収率は100％となっており、前年度より改善されている。これは汚水処理費が減少したためであり、引き続き汚水処理に係る費用の削減など</t>
    </r>
    <r>
      <rPr>
        <sz val="11"/>
        <rFont val="ＭＳ ゴシック"/>
        <family val="3"/>
        <charset val="128"/>
      </rPr>
      <t>単独経営に近づくよう取組みを進めていく必要がある。
⑥汚水処理原価は前年度に比べ、接続率の向上や有収水量の増加に伴い数値が低くなっている。類似団体平均と比</t>
    </r>
    <r>
      <rPr>
        <sz val="11"/>
        <color theme="1"/>
        <rFont val="ＭＳ ゴシック"/>
        <family val="3"/>
        <charset val="128"/>
      </rPr>
      <t>較してもほぼ同程度の数値となっているが、更に効率的な汚水処理を実施していくための対策を検討していくことが必要である。
⑦施設利用率は、類似団体平均を下回っており、施設の効率性の面では、適正な施設規模とは言い難い数値で推移しており、施設の統廃合等検討していく必要がある。
⑧水洗化率は年々増加傾向にある。継続して水洗化率の向上に努めたい。</t>
    </r>
    <rPh sb="43" eb="45">
      <t>ビゾウ</t>
    </rPh>
    <rPh sb="50" eb="52">
      <t>ゲンショウ</t>
    </rPh>
    <rPh sb="61" eb="63">
      <t>ジャッカン</t>
    </rPh>
    <rPh sb="63" eb="65">
      <t>カイゼン</t>
    </rPh>
    <rPh sb="73" eb="74">
      <t>サラ</t>
    </rPh>
    <rPh sb="82" eb="84">
      <t>シュクゲン</t>
    </rPh>
    <rPh sb="127" eb="129">
      <t>トウガイ</t>
    </rPh>
    <rPh sb="129" eb="130">
      <t>チ</t>
    </rPh>
    <rPh sb="148" eb="149">
      <t>タダ</t>
    </rPh>
    <rPh sb="163" eb="165">
      <t>トウガイ</t>
    </rPh>
    <rPh sb="168" eb="170">
      <t>キギョウ</t>
    </rPh>
    <rPh sb="170" eb="171">
      <t>サイ</t>
    </rPh>
    <rPh sb="178" eb="180">
      <t>ジュンチョウ</t>
    </rPh>
    <rPh sb="181" eb="183">
      <t>ゲンショウ</t>
    </rPh>
    <rPh sb="187" eb="189">
      <t>ルイジ</t>
    </rPh>
    <rPh sb="189" eb="191">
      <t>ダンタイ</t>
    </rPh>
    <rPh sb="191" eb="193">
      <t>ヘイキン</t>
    </rPh>
    <rPh sb="194" eb="195">
      <t>オオ</t>
    </rPh>
    <rPh sb="197" eb="199">
      <t>シタマワ</t>
    </rPh>
    <rPh sb="200" eb="202">
      <t>ヒリツ</t>
    </rPh>
    <rPh sb="213" eb="215">
      <t>イッパン</t>
    </rPh>
    <rPh sb="215" eb="217">
      <t>カイケイ</t>
    </rPh>
    <rPh sb="218" eb="220">
      <t>フタン</t>
    </rPh>
    <rPh sb="223" eb="225">
      <t>エイキョウ</t>
    </rPh>
    <rPh sb="228" eb="230">
      <t>イチガイ</t>
    </rPh>
    <rPh sb="231" eb="232">
      <t>ヨ</t>
    </rPh>
    <rPh sb="235" eb="236">
      <t>イ</t>
    </rPh>
    <rPh sb="239" eb="241">
      <t>ジョウキョウ</t>
    </rPh>
    <rPh sb="264" eb="267">
      <t>ゼンネンド</t>
    </rPh>
    <rPh sb="269" eb="271">
      <t>カイゼン</t>
    </rPh>
    <rPh sb="280" eb="282">
      <t>オスイ</t>
    </rPh>
    <rPh sb="282" eb="284">
      <t>ショリ</t>
    </rPh>
    <rPh sb="284" eb="285">
      <t>ヒ</t>
    </rPh>
    <rPh sb="286" eb="288">
      <t>ゲンショウ</t>
    </rPh>
    <rPh sb="296" eb="297">
      <t>ヒ</t>
    </rPh>
    <rPh sb="298" eb="299">
      <t>ツヅ</t>
    </rPh>
    <rPh sb="314" eb="316">
      <t>タンドク</t>
    </rPh>
    <rPh sb="319" eb="320">
      <t>チカ</t>
    </rPh>
    <rPh sb="355" eb="357">
      <t>セツゾク</t>
    </rPh>
    <rPh sb="357" eb="358">
      <t>リツ</t>
    </rPh>
    <rPh sb="359" eb="361">
      <t>コウジョウ</t>
    </rPh>
    <rPh sb="362" eb="364">
      <t>ユウシュウ</t>
    </rPh>
    <rPh sb="364" eb="366">
      <t>スイリョウ</t>
    </rPh>
    <rPh sb="367" eb="369">
      <t>ゾウカ</t>
    </rPh>
    <rPh sb="506" eb="508">
      <t>シセツ</t>
    </rPh>
    <rPh sb="509" eb="512">
      <t>トウハイゴウ</t>
    </rPh>
    <rPh sb="512" eb="513">
      <t>トウ</t>
    </rPh>
    <rPh sb="513" eb="515">
      <t>ケントウ</t>
    </rPh>
    <rPh sb="519" eb="521">
      <t>ヒツヨウ</t>
    </rPh>
    <rPh sb="532" eb="534">
      <t>ネンネン</t>
    </rPh>
    <rPh sb="534" eb="536">
      <t>ゾウカ</t>
    </rPh>
    <rPh sb="536" eb="538">
      <t>ケイコウ</t>
    </rPh>
    <rPh sb="542" eb="544">
      <t>ケイゾク</t>
    </rPh>
    <rPh sb="546" eb="549">
      <t>スイセンカ</t>
    </rPh>
    <rPh sb="549" eb="550">
      <t>リツ</t>
    </rPh>
    <rPh sb="551" eb="553">
      <t>コウジョウ</t>
    </rPh>
    <rPh sb="554" eb="555">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</si>
</sst>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22-43A8-AB3E-ABC07C21B43B}"/>
            </c:ext>
          </c:extLst>
        </c:ser>
        <c:dLbls>
          <c:showLegendKey val="0"/>
          <c:showVal val="0"/>
          <c:showCatName val="0"/>
          <c:showSerName val="0"/>
          <c:showPercent val="0"/>
          <c:showBubbleSize val="0"/>
        </c:dLbls>
        <c:gapWidth val="150"/>
        <c:axId val="96213632"/>
        <c:axId val="962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A22-43A8-AB3E-ABC07C21B43B}"/>
            </c:ext>
          </c:extLst>
        </c:ser>
        <c:dLbls>
          <c:showLegendKey val="0"/>
          <c:showVal val="0"/>
          <c:showCatName val="0"/>
          <c:showSerName val="0"/>
          <c:showPercent val="0"/>
          <c:showBubbleSize val="0"/>
        </c:dLbls>
        <c:marker val="1"/>
        <c:smooth val="0"/>
        <c:axId val="96213632"/>
        <c:axId val="96219904"/>
      </c:lineChart>
      <c:dateAx>
        <c:axId val="96213632"/>
        <c:scaling>
          <c:orientation val="minMax"/>
        </c:scaling>
        <c:delete val="1"/>
        <c:axPos val="b"/>
        <c:numFmt formatCode="ge" sourceLinked="1"/>
        <c:majorTickMark val="none"/>
        <c:minorTickMark val="none"/>
        <c:tickLblPos val="none"/>
        <c:crossAx val="96219904"/>
        <c:crosses val="autoZero"/>
        <c:auto val="1"/>
        <c:lblOffset val="100"/>
        <c:baseTimeUnit val="years"/>
      </c:dateAx>
      <c:valAx>
        <c:axId val="96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27.76</c:v>
                </c:pt>
                <c:pt idx="1">
                  <c:v>29.52</c:v>
                </c:pt>
                <c:pt idx="2">
                  <c:v>40.03</c:v>
                </c:pt>
                <c:pt idx="3">
                  <c:v>33.93</c:v>
                </c:pt>
                <c:pt idx="4">
                  <c:v>28.88</c:v>
                </c:pt>
              </c:numCache>
            </c:numRef>
          </c:val>
          <c:extLst xmlns:c16r2="http://schemas.microsoft.com/office/drawing/2015/06/chart">
            <c:ext xmlns:c16="http://schemas.microsoft.com/office/drawing/2014/chart" uri="{C3380CC4-5D6E-409C-BE32-E72D297353CC}">
              <c16:uniqueId val="{00000000-90AD-469B-B438-DD71E6D27B3F}"/>
            </c:ext>
          </c:extLst>
        </c:ser>
        <c:dLbls>
          <c:showLegendKey val="0"/>
          <c:showVal val="0"/>
          <c:showCatName val="0"/>
          <c:showSerName val="0"/>
          <c:showPercent val="0"/>
          <c:showBubbleSize val="0"/>
        </c:dLbls>
        <c:gapWidth val="150"/>
        <c:axId val="103197312"/>
        <c:axId val="1032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0AD-469B-B438-DD71E6D27B3F}"/>
            </c:ext>
          </c:extLst>
        </c:ser>
        <c:dLbls>
          <c:showLegendKey val="0"/>
          <c:showVal val="0"/>
          <c:showCatName val="0"/>
          <c:showSerName val="0"/>
          <c:showPercent val="0"/>
          <c:showBubbleSize val="0"/>
        </c:dLbls>
        <c:marker val="1"/>
        <c:smooth val="0"/>
        <c:axId val="103197312"/>
        <c:axId val="103203584"/>
      </c:lineChart>
      <c:dateAx>
        <c:axId val="103197312"/>
        <c:scaling>
          <c:orientation val="minMax"/>
        </c:scaling>
        <c:delete val="1"/>
        <c:axPos val="b"/>
        <c:numFmt formatCode="ge" sourceLinked="1"/>
        <c:majorTickMark val="none"/>
        <c:minorTickMark val="none"/>
        <c:tickLblPos val="none"/>
        <c:crossAx val="103203584"/>
        <c:crosses val="autoZero"/>
        <c:auto val="1"/>
        <c:lblOffset val="100"/>
        <c:baseTimeUnit val="years"/>
      </c:dateAx>
      <c:valAx>
        <c:axId val="1032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85.66</c:v>
                </c:pt>
                <c:pt idx="1">
                  <c:v>85.64</c:v>
                </c:pt>
                <c:pt idx="2">
                  <c:v>86.73</c:v>
                </c:pt>
                <c:pt idx="3">
                  <c:v>87.94</c:v>
                </c:pt>
                <c:pt idx="4">
                  <c:v>88.37</c:v>
                </c:pt>
              </c:numCache>
            </c:numRef>
          </c:val>
          <c:extLst xmlns:c16r2="http://schemas.microsoft.com/office/drawing/2015/06/chart">
            <c:ext xmlns:c16="http://schemas.microsoft.com/office/drawing/2014/chart" uri="{C3380CC4-5D6E-409C-BE32-E72D297353CC}">
              <c16:uniqueId val="{00000000-D97F-476B-A513-57D287752BDE}"/>
            </c:ext>
          </c:extLst>
        </c:ser>
        <c:dLbls>
          <c:showLegendKey val="0"/>
          <c:showVal val="0"/>
          <c:showCatName val="0"/>
          <c:showSerName val="0"/>
          <c:showPercent val="0"/>
          <c:showBubbleSize val="0"/>
        </c:dLbls>
        <c:gapWidth val="150"/>
        <c:axId val="103394304"/>
        <c:axId val="1033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97F-476B-A513-57D287752BDE}"/>
            </c:ext>
          </c:extLst>
        </c:ser>
        <c:dLbls>
          <c:showLegendKey val="0"/>
          <c:showVal val="0"/>
          <c:showCatName val="0"/>
          <c:showSerName val="0"/>
          <c:showPercent val="0"/>
          <c:showBubbleSize val="0"/>
        </c:dLbls>
        <c:marker val="1"/>
        <c:smooth val="0"/>
        <c:axId val="103394304"/>
        <c:axId val="103396480"/>
      </c:lineChart>
      <c:dateAx>
        <c:axId val="103394304"/>
        <c:scaling>
          <c:orientation val="minMax"/>
        </c:scaling>
        <c:delete val="1"/>
        <c:axPos val="b"/>
        <c:numFmt formatCode="ge" sourceLinked="1"/>
        <c:majorTickMark val="none"/>
        <c:minorTickMark val="none"/>
        <c:tickLblPos val="none"/>
        <c:crossAx val="103396480"/>
        <c:crosses val="autoZero"/>
        <c:auto val="1"/>
        <c:lblOffset val="100"/>
        <c:baseTimeUnit val="years"/>
      </c:dateAx>
      <c:valAx>
        <c:axId val="1033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90.91</c:v>
                </c:pt>
                <c:pt idx="1">
                  <c:v>92.53</c:v>
                </c:pt>
                <c:pt idx="2">
                  <c:v>92.97</c:v>
                </c:pt>
                <c:pt idx="3">
                  <c:v>86.23</c:v>
                </c:pt>
                <c:pt idx="4">
                  <c:v>87.22</c:v>
                </c:pt>
              </c:numCache>
            </c:numRef>
          </c:val>
          <c:extLst xmlns:c16r2="http://schemas.microsoft.com/office/drawing/2015/06/chart">
            <c:ext xmlns:c16="http://schemas.microsoft.com/office/drawing/2014/chart" uri="{C3380CC4-5D6E-409C-BE32-E72D297353CC}">
              <c16:uniqueId val="{00000000-D2F9-434A-AD66-7055CA312ABE}"/>
            </c:ext>
          </c:extLst>
        </c:ser>
        <c:dLbls>
          <c:showLegendKey val="0"/>
          <c:showVal val="0"/>
          <c:showCatName val="0"/>
          <c:showSerName val="0"/>
          <c:showPercent val="0"/>
          <c:showBubbleSize val="0"/>
        </c:dLbls>
        <c:gapWidth val="150"/>
        <c:axId val="96250880"/>
        <c:axId val="962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F9-434A-AD66-7055CA312ABE}"/>
            </c:ext>
          </c:extLst>
        </c:ser>
        <c:dLbls>
          <c:showLegendKey val="0"/>
          <c:showVal val="0"/>
          <c:showCatName val="0"/>
          <c:showSerName val="0"/>
          <c:showPercent val="0"/>
          <c:showBubbleSize val="0"/>
        </c:dLbls>
        <c:marker val="1"/>
        <c:smooth val="0"/>
        <c:axId val="96250880"/>
        <c:axId val="96257152"/>
      </c:lineChart>
      <c:dateAx>
        <c:axId val="96250880"/>
        <c:scaling>
          <c:orientation val="minMax"/>
        </c:scaling>
        <c:delete val="1"/>
        <c:axPos val="b"/>
        <c:numFmt formatCode="ge" sourceLinked="1"/>
        <c:majorTickMark val="none"/>
        <c:minorTickMark val="none"/>
        <c:tickLblPos val="none"/>
        <c:crossAx val="96257152"/>
        <c:crosses val="autoZero"/>
        <c:auto val="1"/>
        <c:lblOffset val="100"/>
        <c:baseTimeUnit val="years"/>
      </c:dateAx>
      <c:valAx>
        <c:axId val="96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DA-4CA5-8CB8-E9AF9F9060C6}"/>
            </c:ext>
          </c:extLst>
        </c:ser>
        <c:dLbls>
          <c:showLegendKey val="0"/>
          <c:showVal val="0"/>
          <c:showCatName val="0"/>
          <c:showSerName val="0"/>
          <c:showPercent val="0"/>
          <c:showBubbleSize val="0"/>
        </c:dLbls>
        <c:gapWidth val="150"/>
        <c:axId val="96284032"/>
        <c:axId val="96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DA-4CA5-8CB8-E9AF9F9060C6}"/>
            </c:ext>
          </c:extLst>
        </c:ser>
        <c:dLbls>
          <c:showLegendKey val="0"/>
          <c:showVal val="0"/>
          <c:showCatName val="0"/>
          <c:showSerName val="0"/>
          <c:showPercent val="0"/>
          <c:showBubbleSize val="0"/>
        </c:dLbls>
        <c:marker val="1"/>
        <c:smooth val="0"/>
        <c:axId val="96284032"/>
        <c:axId val="96310784"/>
      </c:lineChart>
      <c:dateAx>
        <c:axId val="96284032"/>
        <c:scaling>
          <c:orientation val="minMax"/>
        </c:scaling>
        <c:delete val="1"/>
        <c:axPos val="b"/>
        <c:numFmt formatCode="ge" sourceLinked="1"/>
        <c:majorTickMark val="none"/>
        <c:minorTickMark val="none"/>
        <c:tickLblPos val="none"/>
        <c:crossAx val="96310784"/>
        <c:crosses val="autoZero"/>
        <c:auto val="1"/>
        <c:lblOffset val="100"/>
        <c:baseTimeUnit val="years"/>
      </c:dateAx>
      <c:valAx>
        <c:axId val="96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88-445F-BDE6-609749B2090C}"/>
            </c:ext>
          </c:extLst>
        </c:ser>
        <c:dLbls>
          <c:showLegendKey val="0"/>
          <c:showVal val="0"/>
          <c:showCatName val="0"/>
          <c:showSerName val="0"/>
          <c:showPercent val="0"/>
          <c:showBubbleSize val="0"/>
        </c:dLbls>
        <c:gapWidth val="150"/>
        <c:axId val="103292928"/>
        <c:axId val="1032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88-445F-BDE6-609749B2090C}"/>
            </c:ext>
          </c:extLst>
        </c:ser>
        <c:dLbls>
          <c:showLegendKey val="0"/>
          <c:showVal val="0"/>
          <c:showCatName val="0"/>
          <c:showSerName val="0"/>
          <c:showPercent val="0"/>
          <c:showBubbleSize val="0"/>
        </c:dLbls>
        <c:marker val="1"/>
        <c:smooth val="0"/>
        <c:axId val="103292928"/>
        <c:axId val="103294848"/>
      </c:lineChart>
      <c:dateAx>
        <c:axId val="103292928"/>
        <c:scaling>
          <c:orientation val="minMax"/>
        </c:scaling>
        <c:delete val="1"/>
        <c:axPos val="b"/>
        <c:numFmt formatCode="ge" sourceLinked="1"/>
        <c:majorTickMark val="none"/>
        <c:minorTickMark val="none"/>
        <c:tickLblPos val="none"/>
        <c:crossAx val="103294848"/>
        <c:crosses val="autoZero"/>
        <c:auto val="1"/>
        <c:lblOffset val="100"/>
        <c:baseTimeUnit val="years"/>
      </c:dateAx>
      <c:valAx>
        <c:axId val="1032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85-4B95-B2FE-35F11E3C83C7}"/>
            </c:ext>
          </c:extLst>
        </c:ser>
        <c:dLbls>
          <c:showLegendKey val="0"/>
          <c:showVal val="0"/>
          <c:showCatName val="0"/>
          <c:showSerName val="0"/>
          <c:showPercent val="0"/>
          <c:showBubbleSize val="0"/>
        </c:dLbls>
        <c:gapWidth val="150"/>
        <c:axId val="103344384"/>
        <c:axId val="103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85-4B95-B2FE-35F11E3C83C7}"/>
            </c:ext>
          </c:extLst>
        </c:ser>
        <c:dLbls>
          <c:showLegendKey val="0"/>
          <c:showVal val="0"/>
          <c:showCatName val="0"/>
          <c:showSerName val="0"/>
          <c:showPercent val="0"/>
          <c:showBubbleSize val="0"/>
        </c:dLbls>
        <c:marker val="1"/>
        <c:smooth val="0"/>
        <c:axId val="103344384"/>
        <c:axId val="103346560"/>
      </c:lineChart>
      <c:dateAx>
        <c:axId val="103344384"/>
        <c:scaling>
          <c:orientation val="minMax"/>
        </c:scaling>
        <c:delete val="1"/>
        <c:axPos val="b"/>
        <c:numFmt formatCode="ge" sourceLinked="1"/>
        <c:majorTickMark val="none"/>
        <c:minorTickMark val="none"/>
        <c:tickLblPos val="none"/>
        <c:crossAx val="103346560"/>
        <c:crosses val="autoZero"/>
        <c:auto val="1"/>
        <c:lblOffset val="100"/>
        <c:baseTimeUnit val="years"/>
      </c:dateAx>
      <c:valAx>
        <c:axId val="103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C2-44FC-B584-17448DC744B8}"/>
            </c:ext>
          </c:extLst>
        </c:ser>
        <c:dLbls>
          <c:showLegendKey val="0"/>
          <c:showVal val="0"/>
          <c:showCatName val="0"/>
          <c:showSerName val="0"/>
          <c:showPercent val="0"/>
          <c:showBubbleSize val="0"/>
        </c:dLbls>
        <c:gapWidth val="150"/>
        <c:axId val="102983168"/>
        <c:axId val="1029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C2-44FC-B584-17448DC744B8}"/>
            </c:ext>
          </c:extLst>
        </c:ser>
        <c:dLbls>
          <c:showLegendKey val="0"/>
          <c:showVal val="0"/>
          <c:showCatName val="0"/>
          <c:showSerName val="0"/>
          <c:showPercent val="0"/>
          <c:showBubbleSize val="0"/>
        </c:dLbls>
        <c:marker val="1"/>
        <c:smooth val="0"/>
        <c:axId val="102983168"/>
        <c:axId val="102985088"/>
      </c:lineChart>
      <c:dateAx>
        <c:axId val="102983168"/>
        <c:scaling>
          <c:orientation val="minMax"/>
        </c:scaling>
        <c:delete val="1"/>
        <c:axPos val="b"/>
        <c:numFmt formatCode="ge" sourceLinked="1"/>
        <c:majorTickMark val="none"/>
        <c:minorTickMark val="none"/>
        <c:tickLblPos val="none"/>
        <c:crossAx val="102985088"/>
        <c:crosses val="autoZero"/>
        <c:auto val="1"/>
        <c:lblOffset val="100"/>
        <c:baseTimeUnit val="years"/>
      </c:dateAx>
      <c:valAx>
        <c:axId val="102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883.37</c:v>
                </c:pt>
                <c:pt idx="1">
                  <c:v>709.87</c:v>
                </c:pt>
                <c:pt idx="2">
                  <c:v>668.82</c:v>
                </c:pt>
                <c:pt idx="3">
                  <c:v>623.73</c:v>
                </c:pt>
                <c:pt idx="4">
                  <c:v>1936.22</c:v>
                </c:pt>
              </c:numCache>
            </c:numRef>
          </c:val>
          <c:extLst xmlns:c16r2="http://schemas.microsoft.com/office/drawing/2015/06/chart">
            <c:ext xmlns:c16="http://schemas.microsoft.com/office/drawing/2014/chart" uri="{C3380CC4-5D6E-409C-BE32-E72D297353CC}">
              <c16:uniqueId val="{00000000-0C5B-412B-968A-42A725344735}"/>
            </c:ext>
          </c:extLst>
        </c:ser>
        <c:dLbls>
          <c:showLegendKey val="0"/>
          <c:showVal val="0"/>
          <c:showCatName val="0"/>
          <c:showSerName val="0"/>
          <c:showPercent val="0"/>
          <c:showBubbleSize val="0"/>
        </c:dLbls>
        <c:gapWidth val="150"/>
        <c:axId val="103036416"/>
        <c:axId val="10303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C5B-412B-968A-42A725344735}"/>
            </c:ext>
          </c:extLst>
        </c:ser>
        <c:dLbls>
          <c:showLegendKey val="0"/>
          <c:showVal val="0"/>
          <c:showCatName val="0"/>
          <c:showSerName val="0"/>
          <c:showPercent val="0"/>
          <c:showBubbleSize val="0"/>
        </c:dLbls>
        <c:marker val="1"/>
        <c:smooth val="0"/>
        <c:axId val="103036416"/>
        <c:axId val="103038336"/>
      </c:lineChart>
      <c:dateAx>
        <c:axId val="103036416"/>
        <c:scaling>
          <c:orientation val="minMax"/>
        </c:scaling>
        <c:delete val="1"/>
        <c:axPos val="b"/>
        <c:numFmt formatCode="ge" sourceLinked="1"/>
        <c:majorTickMark val="none"/>
        <c:minorTickMark val="none"/>
        <c:tickLblPos val="none"/>
        <c:crossAx val="103038336"/>
        <c:crosses val="autoZero"/>
        <c:auto val="1"/>
        <c:lblOffset val="100"/>
        <c:baseTimeUnit val="years"/>
      </c:dateAx>
      <c:valAx>
        <c:axId val="1030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78.58</c:v>
                </c:pt>
                <c:pt idx="1">
                  <c:v>83.6</c:v>
                </c:pt>
                <c:pt idx="2">
                  <c:v>84.77</c:v>
                </c:pt>
                <c:pt idx="3">
                  <c:v>83.09</c:v>
                </c:pt>
                <c:pt idx="4">
                  <c:v>100</c:v>
                </c:pt>
              </c:numCache>
            </c:numRef>
          </c:val>
          <c:extLst xmlns:c16r2="http://schemas.microsoft.com/office/drawing/2015/06/chart">
            <c:ext xmlns:c16="http://schemas.microsoft.com/office/drawing/2014/chart" uri="{C3380CC4-5D6E-409C-BE32-E72D297353CC}">
              <c16:uniqueId val="{00000000-F16B-407F-8BBC-488B199D2FA2}"/>
            </c:ext>
          </c:extLst>
        </c:ser>
        <c:dLbls>
          <c:showLegendKey val="0"/>
          <c:showVal val="0"/>
          <c:showCatName val="0"/>
          <c:showSerName val="0"/>
          <c:showPercent val="0"/>
          <c:showBubbleSize val="0"/>
        </c:dLbls>
        <c:gapWidth val="150"/>
        <c:axId val="103061376"/>
        <c:axId val="1030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16B-407F-8BBC-488B199D2FA2}"/>
            </c:ext>
          </c:extLst>
        </c:ser>
        <c:dLbls>
          <c:showLegendKey val="0"/>
          <c:showVal val="0"/>
          <c:showCatName val="0"/>
          <c:showSerName val="0"/>
          <c:showPercent val="0"/>
          <c:showBubbleSize val="0"/>
        </c:dLbls>
        <c:marker val="1"/>
        <c:smooth val="0"/>
        <c:axId val="103061376"/>
        <c:axId val="103075840"/>
      </c:lineChart>
      <c:dateAx>
        <c:axId val="103061376"/>
        <c:scaling>
          <c:orientation val="minMax"/>
        </c:scaling>
        <c:delete val="1"/>
        <c:axPos val="b"/>
        <c:numFmt formatCode="ge" sourceLinked="1"/>
        <c:majorTickMark val="none"/>
        <c:minorTickMark val="none"/>
        <c:tickLblPos val="none"/>
        <c:crossAx val="103075840"/>
        <c:crosses val="autoZero"/>
        <c:auto val="1"/>
        <c:lblOffset val="100"/>
        <c:baseTimeUnit val="years"/>
      </c:dateAx>
      <c:valAx>
        <c:axId val="1030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245.26</c:v>
                </c:pt>
                <c:pt idx="1">
                  <c:v>237.25</c:v>
                </c:pt>
                <c:pt idx="2">
                  <c:v>239.26</c:v>
                </c:pt>
                <c:pt idx="3">
                  <c:v>244.05</c:v>
                </c:pt>
                <c:pt idx="4">
                  <c:v>202.84</c:v>
                </c:pt>
              </c:numCache>
            </c:numRef>
          </c:val>
          <c:extLst xmlns:c16r2="http://schemas.microsoft.com/office/drawing/2015/06/chart">
            <c:ext xmlns:c16="http://schemas.microsoft.com/office/drawing/2014/chart" uri="{C3380CC4-5D6E-409C-BE32-E72D297353CC}">
              <c16:uniqueId val="{00000000-5416-48C7-A516-135CD45ED0FE}"/>
            </c:ext>
          </c:extLst>
        </c:ser>
        <c:dLbls>
          <c:showLegendKey val="0"/>
          <c:showVal val="0"/>
          <c:showCatName val="0"/>
          <c:showSerName val="0"/>
          <c:showPercent val="0"/>
          <c:showBubbleSize val="0"/>
        </c:dLbls>
        <c:gapWidth val="150"/>
        <c:axId val="103172352"/>
        <c:axId val="1031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416-48C7-A516-135CD45ED0FE}"/>
            </c:ext>
          </c:extLst>
        </c:ser>
        <c:dLbls>
          <c:showLegendKey val="0"/>
          <c:showVal val="0"/>
          <c:showCatName val="0"/>
          <c:showSerName val="0"/>
          <c:showPercent val="0"/>
          <c:showBubbleSize val="0"/>
        </c:dLbls>
        <c:marker val="1"/>
        <c:smooth val="0"/>
        <c:axId val="103172352"/>
        <c:axId val="103174528"/>
      </c:lineChart>
      <c:dateAx>
        <c:axId val="103172352"/>
        <c:scaling>
          <c:orientation val="minMax"/>
        </c:scaling>
        <c:delete val="1"/>
        <c:axPos val="b"/>
        <c:numFmt formatCode="ge" sourceLinked="1"/>
        <c:majorTickMark val="none"/>
        <c:minorTickMark val="none"/>
        <c:tickLblPos val="none"/>
        <c:crossAx val="103174528"/>
        <c:crosses val="autoZero"/>
        <c:auto val="1"/>
        <c:lblOffset val="100"/>
        <c:baseTimeUnit val="years"/>
      </c:dateAx>
      <c:valAx>
        <c:axId val="103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12" sqref="BJ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広島県　北広島町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19029</v>
      </c>
      <c r="AM8" s="66"/>
      <c r="AN8" s="66"/>
      <c r="AO8" s="66"/>
      <c r="AP8" s="66"/>
      <c r="AQ8" s="66"/>
      <c r="AR8" s="66"/>
      <c r="AS8" s="66"/>
      <c r="AT8" s="65">
        <f>データ!T6</f>
        <v>646.20000000000005</v>
      </c>
      <c r="AU8" s="65"/>
      <c r="AV8" s="65"/>
      <c r="AW8" s="65"/>
      <c r="AX8" s="65"/>
      <c r="AY8" s="65"/>
      <c r="AZ8" s="65"/>
      <c r="BA8" s="65"/>
      <c r="BB8" s="65">
        <f>データ!U6</f>
        <v>29.45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26.55</v>
      </c>
      <c r="Q10" s="65"/>
      <c r="R10" s="65"/>
      <c r="S10" s="65"/>
      <c r="T10" s="65"/>
      <c r="U10" s="65"/>
      <c r="V10" s="65"/>
      <c r="W10" s="65">
        <f>データ!Q6</f>
        <v>67.290000000000006</v>
      </c>
      <c r="X10" s="65"/>
      <c r="Y10" s="65"/>
      <c r="Z10" s="65"/>
      <c r="AA10" s="65"/>
      <c r="AB10" s="65"/>
      <c r="AC10" s="65"/>
      <c r="AD10" s="66">
        <f>データ!R6</f>
        <v>3623</v>
      </c>
      <c r="AE10" s="66"/>
      <c r="AF10" s="66"/>
      <c r="AG10" s="66"/>
      <c r="AH10" s="66"/>
      <c r="AI10" s="66"/>
      <c r="AJ10" s="66"/>
      <c r="AK10" s="2"/>
      <c r="AL10" s="66">
        <f>データ!V6</f>
        <v>5014</v>
      </c>
      <c r="AM10" s="66"/>
      <c r="AN10" s="66"/>
      <c r="AO10" s="66"/>
      <c r="AP10" s="66"/>
      <c r="AQ10" s="66"/>
      <c r="AR10" s="66"/>
      <c r="AS10" s="66"/>
      <c r="AT10" s="65">
        <f>データ!W6</f>
        <v>2.99</v>
      </c>
      <c r="AU10" s="65"/>
      <c r="AV10" s="65"/>
      <c r="AW10" s="65"/>
      <c r="AX10" s="65"/>
      <c r="AY10" s="65"/>
      <c r="AZ10" s="65"/>
      <c r="BA10" s="65"/>
      <c r="BB10" s="65">
        <f>データ!X6</f>
        <v>1676.92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HO5+jTuGudn87Y/elYYqGOdXmOkLgSjrOaeoWHaGlsTl2G9IXrDzV00lmj3k2HhujjnZsfpFJMAqqplv1qhjQ==" saltValue="LV7TICeG2UwEXNS0maJ9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H1" workbookViewId="0">
      <selection activeCell="BI8" sqref="BI8"/>
    </sheetView>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343692</v>
      </c>
      <c r="D6" s="32">
        <f t="shared" si="3"/>
        <v>47</v>
      </c>
      <c r="E6" s="32">
        <f t="shared" si="3"/>
        <v>17</v>
      </c>
      <c r="F6" s="32">
        <f t="shared" si="3"/>
        <v>4</v>
      </c>
      <c r="G6" s="32">
        <f t="shared" si="3"/>
        <v>0</v>
      </c>
      <c r="H6" s="32" t="str">
        <f t="shared" si="3"/>
        <v>広島県　北広島町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26.55</v>
      </c>
      <c r="Q6" s="33">
        <f t="shared" si="3"/>
        <v>67.290000000000006</v>
      </c>
      <c r="R6" s="33">
        <f t="shared" si="3"/>
        <v>3623</v>
      </c>
      <c r="S6" s="33">
        <f t="shared" si="3"/>
        <v>19029</v>
      </c>
      <c r="T6" s="33">
        <f t="shared" si="3"/>
        <v>646.20000000000005</v>
      </c>
      <c r="U6" s="33">
        <f t="shared" si="3"/>
        <v>29.45</v>
      </c>
      <c r="V6" s="33">
        <f t="shared" si="3"/>
        <v>5014</v>
      </c>
      <c r="W6" s="33">
        <f t="shared" si="3"/>
        <v>2.99</v>
      </c>
      <c r="X6" s="33">
        <f t="shared" si="3"/>
        <v>1676.92</v>
      </c>
      <c r="Y6" s="34">
        <f>IF(Y7="",NA(),Y7)</f>
        <v>90.91</v>
      </c>
      <c r="Z6" s="34">
        <f t="shared" ref="Z6:AH6" si="4">IF(Z7="",NA(),Z7)</f>
        <v>92.53</v>
      </c>
      <c r="AA6" s="34">
        <f t="shared" si="4"/>
        <v>92.97</v>
      </c>
      <c r="AB6" s="34">
        <f t="shared" si="4"/>
        <v>86.23</v>
      </c>
      <c r="AC6" s="34">
        <f t="shared" si="4"/>
        <v>87.22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883.37</v>
      </c>
      <c r="BG6" s="34">
        <f t="shared" ref="BG6:BO6" si="7">IF(BG7="",NA(),BG7)</f>
        <v>709.87</v>
      </c>
      <c r="BH6" s="34">
        <f t="shared" si="7"/>
        <v>668.82</v>
      </c>
      <c r="BI6" s="34">
        <f t="shared" si="7"/>
        <v>623.73</v>
      </c>
      <c r="BJ6" s="34">
        <f t="shared" si="7"/>
        <v>1936.22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78.58</v>
      </c>
      <c r="BR6" s="34">
        <f t="shared" ref="BR6:BZ6" si="8">IF(BR7="",NA(),BR7)</f>
        <v>83.6</v>
      </c>
      <c r="BS6" s="34">
        <f t="shared" si="8"/>
        <v>84.77</v>
      </c>
      <c r="BT6" s="34">
        <f t="shared" si="8"/>
        <v>83.09</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245.26</v>
      </c>
      <c r="CC6" s="34">
        <f t="shared" ref="CC6:CK6" si="9">IF(CC7="",NA(),CC7)</f>
        <v>237.25</v>
      </c>
      <c r="CD6" s="34">
        <f t="shared" si="9"/>
        <v>239.26</v>
      </c>
      <c r="CE6" s="34">
        <f t="shared" si="9"/>
        <v>244.05</v>
      </c>
      <c r="CF6" s="34">
        <f t="shared" si="9"/>
        <v>202.84</v>
      </c>
      <c r="CG6" s="34">
        <f t="shared" si="9"/>
        <v>245.75</v>
      </c>
      <c r="CH6" s="34">
        <f t="shared" si="9"/>
        <v>244.29</v>
      </c>
      <c r="CI6" s="34">
        <f t="shared" si="9"/>
        <v>246.72</v>
      </c>
      <c r="CJ6" s="34">
        <f t="shared" si="9"/>
        <v>234.96</v>
      </c>
      <c r="CK6" s="34">
        <f t="shared" si="9"/>
        <v>221.81</v>
      </c>
      <c r="CL6" s="33" t="str">
        <f>IF(CL7="","",IF(CL7="-","【-】","【"&amp;SUBSTITUTE(TEXT(CL7,"#,##0.00"),"-","△")&amp;"】"))</f>
        <v>【215.23】</v>
      </c>
      <c r="CM6" s="34">
        <f>IF(CM7="",NA(),CM7)</f>
        <v>27.76</v>
      </c>
      <c r="CN6" s="34">
        <f t="shared" ref="CN6:CV6" si="10">IF(CN7="",NA(),CN7)</f>
        <v>29.52</v>
      </c>
      <c r="CO6" s="34">
        <f t="shared" si="10"/>
        <v>40.03</v>
      </c>
      <c r="CP6" s="34">
        <f t="shared" si="10"/>
        <v>33.93</v>
      </c>
      <c r="CQ6" s="34">
        <f t="shared" si="10"/>
        <v>28.88</v>
      </c>
      <c r="CR6" s="34">
        <f t="shared" si="10"/>
        <v>43.65</v>
      </c>
      <c r="CS6" s="34">
        <f t="shared" si="10"/>
        <v>43.58</v>
      </c>
      <c r="CT6" s="34">
        <f t="shared" si="10"/>
        <v>41.35</v>
      </c>
      <c r="CU6" s="34">
        <f t="shared" si="10"/>
        <v>42.9</v>
      </c>
      <c r="CV6" s="34">
        <f t="shared" si="10"/>
        <v>43.36</v>
      </c>
      <c r="CW6" s="33" t="str">
        <f>IF(CW7="","",IF(CW7="-","【-】","【"&amp;SUBSTITUTE(TEXT(CW7,"#,##0.00"),"-","△")&amp;"】"))</f>
        <v>【42.66】</v>
      </c>
      <c r="CX6" s="34">
        <f>IF(CX7="",NA(),CX7)</f>
        <v>85.66</v>
      </c>
      <c r="CY6" s="34">
        <f t="shared" ref="CY6:DG6" si="11">IF(CY7="",NA(),CY7)</f>
        <v>85.64</v>
      </c>
      <c r="CZ6" s="34">
        <f t="shared" si="11"/>
        <v>86.73</v>
      </c>
      <c r="DA6" s="34">
        <f t="shared" si="11"/>
        <v>87.94</v>
      </c>
      <c r="DB6" s="34">
        <f t="shared" si="11"/>
        <v>88.37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343692</v>
      </c>
      <c r="D7" s="36">
        <v>47</v>
      </c>
      <c r="E7" s="36">
        <v>17</v>
      </c>
      <c r="F7" s="36">
        <v>4</v>
      </c>
      <c r="G7" s="36">
        <v>0</v>
      </c>
      <c r="H7" s="36" t="s">
        <v>110</v>
      </c>
      <c r="I7" s="36" t="s">
        <v>111</v>
      </c>
      <c r="J7" s="36" t="s">
        <v>112</v>
      </c>
      <c r="K7" s="36" t="s">
        <v>113</v>
      </c>
      <c r="L7" s="36" t="s">
        <v>114</v>
      </c>
      <c r="M7" s="36" t="s">
        <v>115</v>
      </c>
      <c r="N7" s="37" t="s">
        <v>116</v>
      </c>
      <c r="O7" s="37" t="s">
        <v>117</v>
      </c>
      <c r="P7" s="37">
        <v>26.55</v>
      </c>
      <c r="Q7" s="37">
        <v>67.290000000000006</v>
      </c>
      <c r="R7" s="37">
        <v>3623</v>
      </c>
      <c r="S7" s="37">
        <v>19029</v>
      </c>
      <c r="T7" s="37">
        <v>646.20000000000005</v>
      </c>
      <c r="U7" s="37">
        <v>29.45</v>
      </c>
      <c r="V7" s="37">
        <v>5014</v>
      </c>
      <c r="W7" s="37">
        <v>2.99</v>
      </c>
      <c r="X7" s="37">
        <v>1676.92</v>
      </c>
      <c r="Y7" s="37">
        <v>90.91</v>
      </c>
      <c r="Z7" s="37">
        <v>92.53</v>
      </c>
      <c r="AA7" s="37">
        <v>92.97</v>
      </c>
      <c r="AB7" s="37">
        <v>86.23</v>
      </c>
      <c r="AC7" s="37">
        <v>87.22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883.37</v>
      </c>
      <c r="BG7" s="37">
        <v>709.87</v>
      </c>
      <c r="BH7" s="37">
        <v>668.82</v>
      </c>
      <c r="BI7" s="37">
        <v>623.73</v>
      </c>
      <c r="BJ7" s="37">
        <v>1936.22</v>
      </c>
      <c r="BK7" s="37">
        <v>1569.13</v>
      </c>
      <c r="BL7" s="37">
        <v>1436</v>
      </c>
      <c r="BM7" s="37">
        <v>1434.89</v>
      </c>
      <c r="BN7" s="37">
        <v>1298.9100000000001</v>
      </c>
      <c r="BO7" s="37">
        <v>1243.71</v>
      </c>
      <c r="BP7" s="37">
        <v>1225.44</v>
      </c>
      <c r="BQ7" s="37">
        <v>78.58</v>
      </c>
      <c r="BR7" s="37">
        <v>83.6</v>
      </c>
      <c r="BS7" s="37">
        <v>84.77</v>
      </c>
      <c r="BT7" s="37">
        <v>83.09</v>
      </c>
      <c r="BU7" s="37">
        <v>100</v>
      </c>
      <c r="BV7" s="37">
        <v>64.63</v>
      </c>
      <c r="BW7" s="37">
        <v>66.56</v>
      </c>
      <c r="BX7" s="37">
        <v>66.22</v>
      </c>
      <c r="BY7" s="37">
        <v>69.87</v>
      </c>
      <c r="BZ7" s="37">
        <v>74.3</v>
      </c>
      <c r="CA7" s="37">
        <v>75.58</v>
      </c>
      <c r="CB7" s="37">
        <v>245.26</v>
      </c>
      <c r="CC7" s="37">
        <v>237.25</v>
      </c>
      <c r="CD7" s="37">
        <v>239.26</v>
      </c>
      <c r="CE7" s="37">
        <v>244.05</v>
      </c>
      <c r="CF7" s="37">
        <v>202.84</v>
      </c>
      <c r="CG7" s="37">
        <v>245.75</v>
      </c>
      <c r="CH7" s="37">
        <v>244.29</v>
      </c>
      <c r="CI7" s="37">
        <v>246.72</v>
      </c>
      <c r="CJ7" s="37">
        <v>234.96</v>
      </c>
      <c r="CK7" s="37">
        <v>221.81</v>
      </c>
      <c r="CL7" s="37">
        <v>215.23</v>
      </c>
      <c r="CM7" s="37">
        <v>27.76</v>
      </c>
      <c r="CN7" s="37">
        <v>29.52</v>
      </c>
      <c r="CO7" s="37">
        <v>40.03</v>
      </c>
      <c r="CP7" s="37">
        <v>33.93</v>
      </c>
      <c r="CQ7" s="37">
        <v>28.88</v>
      </c>
      <c r="CR7" s="37">
        <v>43.65</v>
      </c>
      <c r="CS7" s="37">
        <v>43.58</v>
      </c>
      <c r="CT7" s="37">
        <v>41.35</v>
      </c>
      <c r="CU7" s="37">
        <v>42.9</v>
      </c>
      <c r="CV7" s="37">
        <v>43.36</v>
      </c>
      <c r="CW7" s="37">
        <v>42.66</v>
      </c>
      <c r="CX7" s="37">
        <v>85.66</v>
      </c>
      <c r="CY7" s="37">
        <v>85.64</v>
      </c>
      <c r="CZ7" s="37">
        <v>86.73</v>
      </c>
      <c r="DA7" s="37">
        <v>87.94</v>
      </c>
      <c r="DB7" s="37">
        <v>88.37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2019-02-06T04:43:42Z</cp:lastPrinted>
  <dcterms:created xsi:type="dcterms:W3CDTF">2018-12-03T09:17:03Z</dcterms:created>
  <dcterms:modified xsi:type="dcterms:W3CDTF">2019-03-05T02:04:35Z</dcterms:modified>
  <cp:category/>
</cp:coreProperties>
</file>